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turdk.sharepoint.com/sites/Revision-af-tur.dk/Delte dokumenter/ADR/"/>
    </mc:Choice>
  </mc:AlternateContent>
  <xr:revisionPtr revIDLastSave="0" documentId="8_{ED31AE3F-D768-4C58-B252-AF43075101DC}" xr6:coauthVersionLast="47" xr6:coauthVersionMax="47" xr10:uidLastSave="{00000000-0000-0000-0000-000000000000}"/>
  <bookViews>
    <workbookView xWindow="-120" yWindow="-120" windowWidth="29040" windowHeight="15720" firstSheet="1" activeTab="1"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B18" i="6"/>
  <c r="B17" i="6"/>
  <c r="B14" i="6"/>
  <c r="B10" i="6"/>
  <c r="B11" i="6"/>
  <c r="B12" i="6"/>
  <c r="B13" i="6"/>
  <c r="B9" i="6"/>
  <c r="D33" i="1"/>
  <c r="D149" i="1"/>
  <c r="D143" i="1"/>
  <c r="D137" i="1"/>
  <c r="D129" i="1"/>
  <c r="D123" i="1"/>
  <c r="D117" i="1"/>
  <c r="D111" i="1"/>
  <c r="D103" i="1"/>
  <c r="D97" i="1"/>
  <c r="D91" i="1"/>
  <c r="D85" i="1"/>
  <c r="D77" i="1"/>
  <c r="D71" i="1"/>
  <c r="D65" i="1"/>
  <c r="D59" i="1"/>
  <c r="D45" i="1"/>
  <c r="D39" i="1"/>
  <c r="F10" i="1" l="1"/>
  <c r="B135" i="1"/>
  <c r="B57" i="1"/>
  <c r="G29" i="1"/>
  <c r="B109" i="1"/>
  <c r="D146" i="1"/>
  <c r="D140" i="1"/>
  <c r="D126" i="1"/>
  <c r="D120" i="1"/>
  <c r="D114" i="1"/>
  <c r="B83" i="1"/>
  <c r="D100" i="1"/>
  <c r="D94" i="1"/>
  <c r="D88" i="1"/>
  <c r="D74" i="1"/>
  <c r="D68" i="1"/>
  <c r="D62" i="1"/>
  <c r="G9" i="1"/>
  <c r="C30" i="1" s="1"/>
  <c r="B31" i="1" s="1"/>
  <c r="C31" i="1" s="1"/>
  <c r="B30" i="1"/>
  <c r="B28" i="6" s="1"/>
  <c r="D48" i="1"/>
  <c r="D42" i="1"/>
  <c r="D36" i="1"/>
  <c r="D30" i="1"/>
  <c r="C83" i="1" l="1"/>
  <c r="F28" i="6"/>
  <c r="C57" i="1"/>
  <c r="D28" i="6"/>
  <c r="B33" i="1"/>
  <c r="C33" i="1" s="1"/>
  <c r="B34" i="1" s="1"/>
  <c r="C34" i="1" s="1"/>
  <c r="B36" i="1" s="1"/>
  <c r="C36" i="1" s="1"/>
  <c r="B37" i="1" s="1"/>
  <c r="C37" i="1" s="1"/>
  <c r="B39" i="1" s="1"/>
  <c r="C39" i="1" s="1"/>
  <c r="B40" i="1" s="1"/>
  <c r="C40" i="1" s="1"/>
  <c r="B42" i="1" s="1"/>
  <c r="C42" i="1" s="1"/>
  <c r="B43" i="1" s="1"/>
  <c r="C43" i="1" s="1"/>
  <c r="C109" i="1"/>
  <c r="H28" i="6"/>
  <c r="C135" i="1"/>
  <c r="J28" i="6"/>
  <c r="G56" i="1"/>
  <c r="B27" i="6"/>
  <c r="B137" i="1" l="1"/>
  <c r="C137" i="1" s="1"/>
  <c r="B138" i="1" s="1"/>
  <c r="C138" i="1" s="1"/>
  <c r="B140" i="1" s="1"/>
  <c r="C140" i="1" s="1"/>
  <c r="B141" i="1" s="1"/>
  <c r="C141" i="1" s="1"/>
  <c r="B143" i="1" s="1"/>
  <c r="C143" i="1" s="1"/>
  <c r="B144" i="1" s="1"/>
  <c r="C144" i="1" s="1"/>
  <c r="B146" i="1" s="1"/>
  <c r="C146" i="1" s="1"/>
  <c r="B147" i="1" s="1"/>
  <c r="C147" i="1" s="1"/>
  <c r="B111" i="1"/>
  <c r="C111" i="1" s="1"/>
  <c r="B112" i="1" s="1"/>
  <c r="C112" i="1" s="1"/>
  <c r="B114" i="1" s="1"/>
  <c r="C114" i="1" s="1"/>
  <c r="B115" i="1" s="1"/>
  <c r="C115" i="1" s="1"/>
  <c r="B117" i="1" s="1"/>
  <c r="C117" i="1" s="1"/>
  <c r="B118" i="1" s="1"/>
  <c r="C118" i="1" s="1"/>
  <c r="B120" i="1" s="1"/>
  <c r="C120" i="1" s="1"/>
  <c r="B121" i="1" s="1"/>
  <c r="C121" i="1" s="1"/>
  <c r="B59" i="1"/>
  <c r="C59" i="1" s="1"/>
  <c r="B60" i="1" s="1"/>
  <c r="C60" i="1" s="1"/>
  <c r="B62" i="1" s="1"/>
  <c r="C62" i="1" s="1"/>
  <c r="B63" i="1" s="1"/>
  <c r="C63" i="1" s="1"/>
  <c r="B65" i="1" s="1"/>
  <c r="C65" i="1" s="1"/>
  <c r="B66" i="1" s="1"/>
  <c r="C66" i="1" s="1"/>
  <c r="B68" i="1" s="1"/>
  <c r="C68" i="1" s="1"/>
  <c r="B69" i="1" s="1"/>
  <c r="C69" i="1" s="1"/>
  <c r="B85" i="1"/>
  <c r="C85" i="1" s="1"/>
  <c r="B86" i="1" s="1"/>
  <c r="C86" i="1" s="1"/>
  <c r="B88" i="1" s="1"/>
  <c r="C88" i="1" s="1"/>
  <c r="B89" i="1" s="1"/>
  <c r="C89" i="1" s="1"/>
  <c r="B91" i="1" s="1"/>
  <c r="C91" i="1" s="1"/>
  <c r="B92" i="1" s="1"/>
  <c r="C92" i="1" s="1"/>
  <c r="B94" i="1" s="1"/>
  <c r="C94" i="1" s="1"/>
  <c r="B95" i="1" s="1"/>
  <c r="C95" i="1" s="1"/>
  <c r="G82" i="1"/>
  <c r="D27" i="6"/>
  <c r="G10" i="1"/>
  <c r="H10" i="1" s="1"/>
  <c r="B45" i="1"/>
  <c r="C45" i="1" s="1"/>
  <c r="B46" i="1" s="1"/>
  <c r="C46" i="1" s="1"/>
  <c r="B48" i="1" s="1"/>
  <c r="C48" i="1" s="1"/>
  <c r="B49" i="1" s="1"/>
  <c r="C49" i="1" s="1"/>
  <c r="G108" i="1" l="1"/>
  <c r="F27" i="6"/>
  <c r="B97" i="1"/>
  <c r="C97" i="1" s="1"/>
  <c r="B98" i="1" s="1"/>
  <c r="C98" i="1" s="1"/>
  <c r="B100" i="1" s="1"/>
  <c r="C100" i="1" s="1"/>
  <c r="B101" i="1" s="1"/>
  <c r="C101" i="1" s="1"/>
  <c r="B71" i="1"/>
  <c r="C71" i="1" s="1"/>
  <c r="B72" i="1" s="1"/>
  <c r="C72" i="1" s="1"/>
  <c r="B74" i="1" s="1"/>
  <c r="C74" i="1" s="1"/>
  <c r="B75" i="1" s="1"/>
  <c r="C75" i="1" s="1"/>
  <c r="B51" i="1"/>
  <c r="C51" i="1" s="1"/>
  <c r="B52" i="1" s="1"/>
  <c r="C52" i="1" s="1"/>
  <c r="C28" i="6" s="1"/>
  <c r="B123" i="1"/>
  <c r="C123" i="1" s="1"/>
  <c r="B124" i="1" s="1"/>
  <c r="C124" i="1" s="1"/>
  <c r="B126" i="1" s="1"/>
  <c r="C126" i="1" s="1"/>
  <c r="B127" i="1" s="1"/>
  <c r="C127" i="1" s="1"/>
  <c r="B149" i="1"/>
  <c r="C149" i="1" s="1"/>
  <c r="B150" i="1" s="1"/>
  <c r="C150" i="1" s="1"/>
  <c r="B152" i="1" l="1"/>
  <c r="C152" i="1" s="1"/>
  <c r="B153" i="1" s="1"/>
  <c r="K28" i="6"/>
  <c r="G134" i="1"/>
  <c r="H27" i="6"/>
  <c r="I10" i="1"/>
  <c r="B129" i="1"/>
  <c r="C129" i="1" s="1"/>
  <c r="B130" i="1" s="1"/>
  <c r="C130" i="1" s="1"/>
  <c r="I28" i="6" s="1"/>
  <c r="B103" i="1"/>
  <c r="C103" i="1" s="1"/>
  <c r="B104" i="1" s="1"/>
  <c r="C104" i="1" s="1"/>
  <c r="G28" i="6" s="1"/>
  <c r="B77" i="1"/>
  <c r="C77" i="1" s="1"/>
  <c r="B78" i="1" s="1"/>
  <c r="C78" i="1" s="1"/>
  <c r="E28" i="6" s="1"/>
  <c r="C153" i="1" l="1"/>
  <c r="B32" i="6"/>
  <c r="J27" i="6"/>
  <c r="B31" i="6"/>
  <c r="B155" i="1" l="1"/>
  <c r="B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Svend ny</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1" shapeId="0" xr:uid="{00000000-0006-0000-0000-000003000000}">
      <text>
        <r>
          <rPr>
            <b/>
            <sz val="9"/>
            <color indexed="81"/>
            <rFont val="Tahoma"/>
            <family val="2"/>
          </rPr>
          <t>Særlig info:
Kunne være, hvis adgang til undervisning eller eksamen kræver særlige foranstaltninger eller lignende. (Eksempelvis: Ringe til portner, tlf. xx xx xx xx). Anmærkning overføres aut. til Anmeldelse/Bestillings-ark.</t>
        </r>
        <r>
          <rPr>
            <sz val="9"/>
            <color indexed="81"/>
            <rFont val="Tahoma"/>
            <family val="2"/>
          </rPr>
          <t xml:space="preserve">
</t>
        </r>
      </text>
    </comment>
  </commentList>
</comments>
</file>

<file path=xl/sharedStrings.xml><?xml version="1.0" encoding="utf-8"?>
<sst xmlns="http://schemas.openxmlformats.org/spreadsheetml/2006/main" count="177" uniqueCount="126">
  <si>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</si>
  <si>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</si>
  <si>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</si>
  <si>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</si>
  <si>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</si>
  <si>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</si>
  <si>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</si>
  <si>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</si>
  <si>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</si>
  <si>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</si>
  <si>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</si>
  <si>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</si>
  <si>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</si>
  <si>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</si>
  <si>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</si>
  <si>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</si>
  <si>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</si>
  <si>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</si>
  <si>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</si>
  <si>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</si>
  <si>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</si>
  <si>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</si>
  <si>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</si>
  <si>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</si>
  <si>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</si>
  <si>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</si>
  <si>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</si>
  <si>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</si>
  <si>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</si>
  <si>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</si>
  <si>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</si>
  <si>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</si>
  <si>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</si>
  <si>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</si>
  <si>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</si>
  <si>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</si>
  <si>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</si>
  <si>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</si>
  <si>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</si>
  <si>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Regler/sikkerhedsforanstaltninger ved håndtering, og i forbindelse med af- og pålæsning</t>
  </si>
  <si>
    <t xml:space="preserve">Fareskilte og faresedler (køretøj, veksellad, container). Ansvar, eget og andres </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</si>
  <si>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</si>
  <si>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</si>
  <si>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</si>
  <si>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</si>
  <si>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</si>
  <si>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</si>
  <si>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sikring</t>
  </si>
  <si>
    <t>Lastsikring (surring/stuvning)</t>
  </si>
  <si>
    <t>Hensigtsmæssige forebyg. og sikkerhedsmæssige foranstaltninger, for forskellige faretyper.</t>
  </si>
  <si>
    <t>Regler for miljøbeskyttelse, farligt affald - (kommunekemi, deklaration, - eksport, ledsagedokument)</t>
  </si>
  <si>
    <t>Sikringsbestemmelser (kapitel 1.10)</t>
  </si>
  <si>
    <t>Tunnelrestriktioner og tvangsruter</t>
  </si>
  <si>
    <t>Regler for begrænsninger i transporteret mængde i visse klasser</t>
  </si>
  <si>
    <t>Hvad føreren bør gøre og ikke bør gøre, under transport af farligt gods</t>
  </si>
  <si>
    <t>Formål med og betjening af teknisk udstyr på køretøjer. (eks. køleanlæg)</t>
  </si>
  <si>
    <t>Dag 3</t>
  </si>
  <si>
    <t>Opsamling og eventuel repetition</t>
  </si>
  <si>
    <t>Trafiksikkerhed, - tunnelsikkerhed, bevidsthed om sikkerhed</t>
  </si>
  <si>
    <t>Indsats efter ulykke (1.-hjælp, beskyttelsesudstyr, skr. anvisninger mv.)</t>
  </si>
  <si>
    <t>Oplæg til senere praktisk øvelse (Grundkursus)</t>
  </si>
  <si>
    <t xml:space="preserve">Klasse 1 </t>
  </si>
  <si>
    <t>Særlige risici i forbindelse med eksplosive og pyrotekniske stoffer og genstande</t>
  </si>
  <si>
    <t>Særlige angivelser i transportdokumenter.</t>
  </si>
  <si>
    <t>Kolliafmærkning, faresedler og påskrifter</t>
  </si>
  <si>
    <t>Regler for sammenlæsning.</t>
  </si>
  <si>
    <t>Krav om køretøjsgodkendelser, ADR-godkendelsesattester</t>
  </si>
  <si>
    <t>Typer af køretøjer, EXII og EXIII.</t>
  </si>
  <si>
    <t>Begrænsninger i transporteret mængde.</t>
  </si>
  <si>
    <t>Regler for afmærkning af køretøjer. Faresedler og orange fareskilte</t>
  </si>
  <si>
    <t>Særlige regler, vedr. transport, af- og pålæsning, rygningsforbud, opsyn m.m.</t>
  </si>
  <si>
    <t>Opsamling og repetition vedrørende klasse 1</t>
  </si>
  <si>
    <t>Tank</t>
  </si>
  <si>
    <t>Introduktion til afsnit i håndbog, særligt vedrørende transport i tanke</t>
  </si>
  <si>
    <t>Særlige regler for transport i tanke og tankcontainere</t>
  </si>
  <si>
    <t>Særlige krav til køretøjer</t>
  </si>
  <si>
    <t>Dag 4</t>
  </si>
  <si>
    <t>Specifikke yderligere bestemmelser, der finder anvendelse på brugen af disse køretøjer, herunder:</t>
  </si>
  <si>
    <t xml:space="preserve">godkendelsesattester, godkendelsesmærkning, </t>
  </si>
  <si>
    <t>Afmærkning med faresedler og orangefarvede skilte mv.</t>
  </si>
  <si>
    <t>Generel teoretisk viden om de forskellige og forskelligartede lastnings- og aflæsningssystemer</t>
  </si>
  <si>
    <t>Hvorledes køretøjer reagerer under kørsel, herunder ladningens bevægelser</t>
  </si>
  <si>
    <t>Skvulpeplader, rumopdeling m.v. Oplæg til  praktisk øvelse (Tank-del)</t>
  </si>
  <si>
    <r>
      <t>Praktisk øvelse</t>
    </r>
    <r>
      <rPr>
        <sz val="11"/>
        <rFont val="Tahoma"/>
        <family val="2"/>
      </rPr>
      <t xml:space="preserve"> (Grund) grundlæggende viden om brug af:</t>
    </r>
  </si>
  <si>
    <t>Køretøjets udstyr/brandslukningsudstyr, personligt værneudstyr,</t>
  </si>
  <si>
    <r>
      <t>Praktisk øvelse</t>
    </r>
    <r>
      <rPr>
        <sz val="11"/>
        <rFont val="Tahoma"/>
        <family val="2"/>
      </rPr>
      <t>, fortsat</t>
    </r>
  </si>
  <si>
    <t>Uheldsøvelse (gen. forholdsregler for chaufføren, evt. særlige forholdsregler, brand, førstehjælp)</t>
  </si>
  <si>
    <t>Praktisk øvelse (TANK)</t>
  </si>
  <si>
    <t>Særlige risici og indsatsmuligheder vedr. uheld, ifm. tankvognstransporter af farligt gods</t>
  </si>
  <si>
    <t>Dag 5</t>
  </si>
  <si>
    <t>opsamling på- og evaluering af praktisk øvelse</t>
  </si>
  <si>
    <t>Belæsningsforhold, herunder</t>
  </si>
  <si>
    <t>Fyldningsgrad, vægtfylde,</t>
  </si>
  <si>
    <t xml:space="preserve">lastfordeling </t>
  </si>
  <si>
    <t>Forholdsregler i forbindelse med statisk elektricitet</t>
  </si>
  <si>
    <t>Tunnelrestriktioner</t>
  </si>
  <si>
    <t>Opsamling generelt, og eventuel repetition</t>
  </si>
  <si>
    <t>Pause og klargøring til eksamen</t>
  </si>
  <si>
    <t>Eksamen</t>
  </si>
  <si>
    <t>(kombineret eksamen, dækkende grund, klasse 1 og tank)</t>
  </si>
  <si>
    <t>-</t>
  </si>
  <si>
    <t>Evaluering af eksamen</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</si>
  <si>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</si>
  <si>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</si>
  <si>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</si>
  <si>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</si>
  <si>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</si>
  <si>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</si>
  <si>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</si>
  <si>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</si>
  <si>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</si>
  <si>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</si>
  <si>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 xml:space="preserve">Særlige adgangsforhold: </t>
  </si>
  <si>
    <t>Kursussted</t>
  </si>
  <si>
    <t>Undervsiningen afholdes, adresse:</t>
  </si>
  <si>
    <t>Eksamen afholdes (adr. hvis anden)</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</si>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</sst>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19"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sz val="9"/>
      <color indexed="81"/>
      <name val="Tahoma"/>
      <family val="2"/>
    </font>
    <font>
      <b/>
      <sz val="9"/>
      <color indexed="81"/>
      <name val="Tahoma"/>
      <family val="2"/>
    </font>
    <font>
      <sz val="10"/>
      <name val="Tahoma"/>
      <family val="2"/>
    </font>
    <font>
      <b/>
      <sz val="10"/>
      <name val="Tahoma"/>
      <family val="2"/>
    </font>
    <font>
      <i/>
      <sz val="11"/>
      <name val="Calibri"/>
      <family val="2"/>
    </font>
    <font>
      <sz val="11"/>
      <name val="Calibri"/>
      <family val="2"/>
    </font>
    <font>
      <sz val="11"/>
      <name val="Tahoma"/>
      <family val="2"/>
    </font>
    <font>
      <b/>
      <sz val="11"/>
      <name val="Tahoma"/>
      <family val="2"/>
    </font>
    <font>
      <sz val="11"/>
      <color indexed="10"/>
      <name val="Tahoma"/>
      <family val="2"/>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CC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2"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cellStyleXfs>
  <cellXfs count="262">
    <xf numFmtId="0" fontId="0" fillId="0" borderId="0" xfId="0"/>
    <xf numFmtId="0" fontId="4" fillId="0" borderId="0" xfId="0" applyFont="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6" fillId="0" borderId="0" xfId="0" applyFont="1"/>
    <xf numFmtId="0" fontId="9" fillId="0" borderId="0" xfId="1" applyAlignment="1" applyProtection="1"/>
    <xf numFmtId="0" fontId="2" fillId="0" borderId="0" xfId="3"/>
    <xf numFmtId="0" fontId="12" fillId="0" borderId="0" xfId="3" applyFont="1"/>
    <xf numFmtId="0" fontId="5" fillId="0" borderId="0" xfId="3" applyFont="1"/>
    <xf numFmtId="0" fontId="8" fillId="0" borderId="0" xfId="3" applyFont="1"/>
    <xf numFmtId="0" fontId="13" fillId="0" borderId="0" xfId="3" applyFont="1"/>
    <xf numFmtId="0" fontId="8" fillId="0" borderId="0" xfId="3" applyFont="1" applyAlignment="1">
      <alignment horizontal="center" vertical="center"/>
    </xf>
    <xf numFmtId="0" fontId="8" fillId="0" borderId="0" xfId="3" applyFont="1" applyAlignment="1">
      <alignment horizontal="center" vertical="center" wrapText="1"/>
    </xf>
    <xf numFmtId="0" fontId="2" fillId="0" borderId="0" xfId="3" applyAlignment="1">
      <alignment horizontal="center"/>
    </xf>
    <xf numFmtId="164" fontId="2" fillId="0" borderId="0" xfId="3" applyNumberFormat="1" applyAlignment="1">
      <alignment horizontal="center"/>
    </xf>
    <xf numFmtId="20" fontId="2" fillId="0" borderId="0" xfId="3" applyNumberFormat="1" applyAlignment="1">
      <alignment horizontal="center"/>
    </xf>
    <xf numFmtId="0" fontId="15" fillId="0" borderId="0" xfId="3" applyFont="1"/>
    <xf numFmtId="0" fontId="3" fillId="0" borderId="0" xfId="3" applyFont="1"/>
    <xf numFmtId="0" fontId="12" fillId="0" borderId="1" xfId="3" applyFont="1" applyBorder="1" applyAlignment="1">
      <alignment vertical="top" wrapText="1"/>
    </xf>
    <xf numFmtId="0" fontId="3" fillId="0" borderId="0" xfId="3" applyFont="1" applyAlignment="1">
      <alignment horizontal="left"/>
    </xf>
    <xf numFmtId="49" fontId="3" fillId="0" borderId="0" xfId="3" applyNumberFormat="1" applyFont="1"/>
    <xf numFmtId="20" fontId="2" fillId="0" borderId="1" xfId="3" applyNumberFormat="1" applyBorder="1" applyAlignment="1">
      <alignment horizontal="center"/>
    </xf>
    <xf numFmtId="0" fontId="13" fillId="0" borderId="1" xfId="3" applyFont="1" applyBorder="1"/>
    <xf numFmtId="0" fontId="2" fillId="0" borderId="1" xfId="3" applyBorder="1"/>
    <xf numFmtId="165" fontId="2" fillId="0" borderId="0" xfId="3" applyNumberFormat="1" applyAlignment="1">
      <alignment horizontal="center"/>
    </xf>
    <xf numFmtId="0" fontId="12" fillId="0" borderId="0" xfId="3" applyFont="1" applyAlignment="1">
      <alignment horizontal="left" vertical="top" wrapText="1"/>
    </xf>
    <xf numFmtId="0" fontId="2" fillId="0" borderId="0" xfId="3" applyAlignment="1">
      <alignment horizontal="left" vertical="center"/>
    </xf>
    <xf numFmtId="0" fontId="12" fillId="0" borderId="45" xfId="3" applyFont="1" applyBorder="1" applyAlignment="1">
      <alignment vertical="top" wrapText="1"/>
    </xf>
    <xf numFmtId="0" fontId="12" fillId="0" borderId="0" xfId="3" applyFont="1" applyAlignment="1">
      <alignment vertical="top" wrapText="1"/>
    </xf>
    <xf numFmtId="164" fontId="17" fillId="2" borderId="2" xfId="0" applyNumberFormat="1" applyFont="1" applyFill="1" applyBorder="1" applyAlignment="1" applyProtection="1">
      <alignment horizontal="center"/>
      <protection locked="0"/>
    </xf>
    <xf numFmtId="0" fontId="16" fillId="3" borderId="8" xfId="0" applyFont="1" applyFill="1" applyBorder="1"/>
    <xf numFmtId="0" fontId="16" fillId="3" borderId="9" xfId="0" applyFont="1" applyFill="1" applyBorder="1"/>
    <xf numFmtId="0" fontId="16" fillId="3" borderId="10" xfId="0" applyFont="1" applyFill="1" applyBorder="1"/>
    <xf numFmtId="20" fontId="17" fillId="2" borderId="3" xfId="0" applyNumberFormat="1" applyFont="1" applyFill="1" applyBorder="1" applyAlignment="1" applyProtection="1">
      <alignment horizontal="center"/>
      <protection locked="0"/>
    </xf>
    <xf numFmtId="0" fontId="16" fillId="3" borderId="11" xfId="0" applyFont="1" applyFill="1" applyBorder="1"/>
    <xf numFmtId="0" fontId="16" fillId="3" borderId="12" xfId="0" applyFont="1" applyFill="1" applyBorder="1"/>
    <xf numFmtId="0" fontId="16" fillId="3" borderId="13" xfId="0" applyFont="1" applyFill="1" applyBorder="1"/>
    <xf numFmtId="0" fontId="17" fillId="2" borderId="2" xfId="0" applyFont="1" applyFill="1" applyBorder="1" applyAlignment="1" applyProtection="1">
      <alignment horizontal="center"/>
      <protection locked="0"/>
    </xf>
    <xf numFmtId="0" fontId="17" fillId="2" borderId="5" xfId="0" applyFont="1" applyFill="1" applyBorder="1" applyAlignment="1" applyProtection="1">
      <alignment horizontal="center"/>
      <protection locked="0"/>
    </xf>
    <xf numFmtId="0" fontId="16" fillId="3" borderId="14" xfId="0" applyFont="1" applyFill="1" applyBorder="1"/>
    <xf numFmtId="0" fontId="16" fillId="3" borderId="27" xfId="0" applyFont="1" applyFill="1" applyBorder="1"/>
    <xf numFmtId="0" fontId="16" fillId="3" borderId="28" xfId="0" applyFont="1" applyFill="1" applyBorder="1"/>
    <xf numFmtId="0" fontId="16" fillId="3" borderId="15" xfId="3" applyFont="1" applyFill="1" applyBorder="1" applyAlignment="1">
      <alignment horizontal="left"/>
    </xf>
    <xf numFmtId="0" fontId="17" fillId="3" borderId="16" xfId="3" applyFont="1" applyFill="1" applyBorder="1" applyAlignment="1">
      <alignment horizontal="left"/>
    </xf>
    <xf numFmtId="0" fontId="17" fillId="3" borderId="16" xfId="3" applyFont="1" applyFill="1" applyBorder="1" applyAlignment="1">
      <alignment horizontal="center"/>
    </xf>
    <xf numFmtId="0" fontId="17" fillId="3" borderId="12" xfId="3" applyFont="1" applyFill="1" applyBorder="1" applyAlignment="1">
      <alignment horizontal="left"/>
    </xf>
    <xf numFmtId="0" fontId="17" fillId="3" borderId="12" xfId="3" applyFont="1" applyFill="1" applyBorder="1" applyAlignment="1">
      <alignment horizontal="center"/>
    </xf>
    <xf numFmtId="0" fontId="16" fillId="3" borderId="17" xfId="0" applyFont="1" applyFill="1" applyBorder="1" applyAlignment="1">
      <alignment horizontal="left"/>
    </xf>
    <xf numFmtId="0" fontId="16" fillId="3" borderId="6" xfId="0" applyFont="1" applyFill="1" applyBorder="1" applyAlignment="1">
      <alignment horizontal="left"/>
    </xf>
    <xf numFmtId="0" fontId="16" fillId="3" borderId="6" xfId="0" applyFont="1" applyFill="1" applyBorder="1" applyAlignment="1">
      <alignment horizontal="center"/>
    </xf>
    <xf numFmtId="0" fontId="17" fillId="2" borderId="49" xfId="0" applyFont="1" applyFill="1" applyBorder="1" applyAlignment="1" applyProtection="1">
      <alignment horizontal="center"/>
      <protection locked="0"/>
    </xf>
    <xf numFmtId="0" fontId="17" fillId="3" borderId="6" xfId="0" applyFont="1" applyFill="1" applyBorder="1" applyAlignment="1">
      <alignment horizontal="center"/>
    </xf>
    <xf numFmtId="0" fontId="16" fillId="3" borderId="6" xfId="0" applyFont="1" applyFill="1" applyBorder="1"/>
    <xf numFmtId="0" fontId="16" fillId="3" borderId="7" xfId="0" applyFont="1" applyFill="1" applyBorder="1"/>
    <xf numFmtId="0" fontId="16" fillId="0" borderId="0" xfId="0" applyFont="1"/>
    <xf numFmtId="0" fontId="16" fillId="0" borderId="18" xfId="0" applyFont="1" applyBorder="1"/>
    <xf numFmtId="0" fontId="16" fillId="0" borderId="19" xfId="0" applyFont="1" applyBorder="1"/>
    <xf numFmtId="164" fontId="17" fillId="0" borderId="20" xfId="0" applyNumberFormat="1" applyFont="1" applyBorder="1" applyAlignment="1">
      <alignment horizontal="center"/>
    </xf>
    <xf numFmtId="0" fontId="16" fillId="4" borderId="9" xfId="0" applyFont="1" applyFill="1" applyBorder="1"/>
    <xf numFmtId="0" fontId="16" fillId="4" borderId="3" xfId="0" applyFont="1" applyFill="1" applyBorder="1"/>
    <xf numFmtId="20" fontId="16" fillId="0" borderId="21" xfId="0" applyNumberFormat="1" applyFont="1" applyBorder="1"/>
    <xf numFmtId="20" fontId="16" fillId="0" borderId="22" xfId="0" applyNumberFormat="1" applyFont="1" applyBorder="1"/>
    <xf numFmtId="0" fontId="16" fillId="0" borderId="22" xfId="0" applyFont="1" applyBorder="1" applyAlignment="1">
      <alignment horizontal="center"/>
    </xf>
    <xf numFmtId="0" fontId="16" fillId="0" borderId="23" xfId="0" applyFont="1" applyBorder="1"/>
    <xf numFmtId="20" fontId="16" fillId="0" borderId="31" xfId="0" applyNumberFormat="1" applyFont="1" applyBorder="1" applyAlignment="1">
      <alignment horizontal="center" vertical="center"/>
    </xf>
    <xf numFmtId="0" fontId="16" fillId="2" borderId="1" xfId="0" applyFont="1" applyFill="1" applyBorder="1" applyAlignment="1" applyProtection="1">
      <alignment horizontal="center"/>
      <protection locked="0"/>
    </xf>
    <xf numFmtId="0" fontId="16" fillId="0" borderId="37" xfId="0" applyFont="1" applyBorder="1" applyAlignment="1">
      <alignment horizontal="center" vertical="center"/>
    </xf>
    <xf numFmtId="0" fontId="16" fillId="6" borderId="45" xfId="3" applyFont="1" applyFill="1" applyBorder="1" applyAlignment="1">
      <alignment horizontal="left" vertical="top" wrapText="1"/>
    </xf>
    <xf numFmtId="0" fontId="16" fillId="6" borderId="12" xfId="3" applyFont="1" applyFill="1" applyBorder="1" applyAlignment="1">
      <alignment horizontal="left" vertical="top" wrapText="1"/>
    </xf>
    <xf numFmtId="0" fontId="16" fillId="6" borderId="13" xfId="3" applyFont="1" applyFill="1" applyBorder="1" applyAlignment="1">
      <alignment horizontal="left" vertical="top" wrapText="1"/>
    </xf>
    <xf numFmtId="20" fontId="16" fillId="0" borderId="24" xfId="0" applyNumberFormat="1" applyFont="1" applyBorder="1" applyAlignment="1">
      <alignment horizontal="center" vertical="center"/>
    </xf>
    <xf numFmtId="20" fontId="16" fillId="0" borderId="1" xfId="0" applyNumberFormat="1" applyFont="1" applyBorder="1" applyAlignment="1">
      <alignment horizontal="center" vertical="center"/>
    </xf>
    <xf numFmtId="0" fontId="16" fillId="0" borderId="1" xfId="0" applyFont="1" applyBorder="1"/>
    <xf numFmtId="0" fontId="16" fillId="0" borderId="0" xfId="3" applyFont="1"/>
    <xf numFmtId="0" fontId="16" fillId="0" borderId="20" xfId="3" applyFont="1" applyBorder="1"/>
    <xf numFmtId="164" fontId="17" fillId="2" borderId="4" xfId="3" applyNumberFormat="1" applyFont="1" applyFill="1" applyBorder="1" applyAlignment="1" applyProtection="1">
      <alignment horizontal="center"/>
      <protection locked="0"/>
    </xf>
    <xf numFmtId="0" fontId="16" fillId="4" borderId="9" xfId="3" applyFont="1" applyFill="1" applyBorder="1"/>
    <xf numFmtId="0" fontId="16" fillId="4" borderId="3" xfId="3" applyFont="1" applyFill="1" applyBorder="1"/>
    <xf numFmtId="49" fontId="16" fillId="0" borderId="26" xfId="3" applyNumberFormat="1" applyFont="1" applyBorder="1" applyAlignment="1">
      <alignment horizontal="left" vertical="top"/>
    </xf>
    <xf numFmtId="49" fontId="16" fillId="0" borderId="0" xfId="3" applyNumberFormat="1" applyFont="1" applyAlignment="1">
      <alignment horizontal="left" vertical="top"/>
    </xf>
    <xf numFmtId="49" fontId="16" fillId="0" borderId="27" xfId="3" applyNumberFormat="1" applyFont="1" applyBorder="1" applyAlignment="1">
      <alignment horizontal="left" vertical="top"/>
    </xf>
    <xf numFmtId="49" fontId="16" fillId="0" borderId="28" xfId="3" applyNumberFormat="1" applyFont="1" applyBorder="1" applyAlignment="1">
      <alignment horizontal="left" vertical="top"/>
    </xf>
    <xf numFmtId="0" fontId="16" fillId="0" borderId="32" xfId="3" applyFont="1" applyBorder="1"/>
    <xf numFmtId="0" fontId="16" fillId="0" borderId="16" xfId="3" applyFont="1" applyBorder="1" applyAlignment="1">
      <alignment horizontal="left" vertical="top"/>
    </xf>
    <xf numFmtId="0" fontId="16" fillId="0" borderId="30" xfId="3" applyFont="1" applyBorder="1" applyAlignment="1">
      <alignment horizontal="left" vertical="top"/>
    </xf>
    <xf numFmtId="20" fontId="16" fillId="0" borderId="54" xfId="0" applyNumberFormat="1" applyFont="1" applyBorder="1" applyAlignment="1" applyProtection="1">
      <alignment horizontal="center" vertical="center"/>
      <protection locked="0"/>
    </xf>
    <xf numFmtId="0" fontId="16" fillId="6" borderId="45" xfId="3" applyFont="1" applyFill="1" applyBorder="1"/>
    <xf numFmtId="0" fontId="16" fillId="0" borderId="0" xfId="3" applyFont="1" applyAlignment="1">
      <alignment horizontal="left" vertical="top"/>
    </xf>
    <xf numFmtId="0" fontId="16" fillId="0" borderId="29" xfId="3" applyFont="1" applyBorder="1" applyAlignment="1">
      <alignment horizontal="left" vertical="top"/>
    </xf>
    <xf numFmtId="0" fontId="16" fillId="0" borderId="26" xfId="3" applyFont="1" applyBorder="1" applyAlignment="1">
      <alignment horizontal="left" vertical="top"/>
    </xf>
    <xf numFmtId="0" fontId="16" fillId="0" borderId="27" xfId="3" applyFont="1" applyBorder="1" applyAlignment="1">
      <alignment horizontal="left" vertical="top"/>
    </xf>
    <xf numFmtId="0" fontId="16" fillId="0" borderId="28" xfId="3" applyFont="1" applyBorder="1" applyAlignment="1">
      <alignment horizontal="left" vertical="top"/>
    </xf>
    <xf numFmtId="0" fontId="16" fillId="0" borderId="32" xfId="3" applyFont="1" applyBorder="1" applyAlignment="1">
      <alignment horizontal="left" vertical="top"/>
    </xf>
    <xf numFmtId="0" fontId="16" fillId="0" borderId="31" xfId="3" applyFont="1" applyBorder="1" applyAlignment="1">
      <alignment horizontal="left" vertical="top"/>
    </xf>
    <xf numFmtId="0" fontId="16" fillId="0" borderId="33" xfId="3" applyFont="1" applyBorder="1" applyAlignment="1">
      <alignment horizontal="left" vertical="top"/>
    </xf>
    <xf numFmtId="0" fontId="16" fillId="0" borderId="6" xfId="3" applyFont="1" applyBorder="1" applyAlignment="1">
      <alignment horizontal="left" vertical="top"/>
    </xf>
    <xf numFmtId="0" fontId="16" fillId="0" borderId="7" xfId="3" applyFont="1" applyBorder="1" applyAlignment="1">
      <alignment horizontal="left" vertical="top"/>
    </xf>
    <xf numFmtId="0" fontId="16" fillId="0" borderId="42" xfId="3" applyFont="1" applyBorder="1"/>
    <xf numFmtId="0" fontId="17" fillId="9" borderId="31" xfId="3" applyFont="1" applyFill="1" applyBorder="1" applyAlignment="1">
      <alignment horizontal="left" vertical="top"/>
    </xf>
    <xf numFmtId="0" fontId="16" fillId="0" borderId="0" xfId="0" applyFont="1" applyAlignment="1">
      <alignment horizontal="left" vertical="top"/>
    </xf>
    <xf numFmtId="0" fontId="16" fillId="0" borderId="29" xfId="0" applyFont="1" applyBorder="1" applyAlignment="1">
      <alignment horizontal="left" vertical="top"/>
    </xf>
    <xf numFmtId="0" fontId="16" fillId="0" borderId="16" xfId="0" applyFont="1" applyBorder="1" applyAlignment="1">
      <alignment horizontal="left" vertical="top"/>
    </xf>
    <xf numFmtId="0" fontId="16" fillId="0" borderId="30" xfId="0" applyFont="1" applyBorder="1" applyAlignment="1">
      <alignment horizontal="left" vertical="top"/>
    </xf>
    <xf numFmtId="0" fontId="16" fillId="6" borderId="45" xfId="0" applyFont="1" applyFill="1" applyBorder="1" applyAlignment="1">
      <alignment horizontal="left" vertical="top"/>
    </xf>
    <xf numFmtId="0" fontId="16" fillId="6" borderId="12" xfId="0" applyFont="1" applyFill="1" applyBorder="1" applyAlignment="1">
      <alignment horizontal="left" vertical="top"/>
    </xf>
    <xf numFmtId="0" fontId="16" fillId="6" borderId="13" xfId="0" applyFont="1" applyFill="1" applyBorder="1" applyAlignment="1">
      <alignment horizontal="left" vertical="top"/>
    </xf>
    <xf numFmtId="0" fontId="17" fillId="8" borderId="0" xfId="3" applyFont="1" applyFill="1"/>
    <xf numFmtId="0" fontId="16" fillId="0" borderId="27" xfId="0" applyFont="1" applyBorder="1" applyAlignment="1">
      <alignment horizontal="left" vertical="top"/>
    </xf>
    <xf numFmtId="0" fontId="16" fillId="0" borderId="28"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16" fillId="0" borderId="42" xfId="0" applyFont="1" applyBorder="1"/>
    <xf numFmtId="164" fontId="17" fillId="2" borderId="5" xfId="0" applyNumberFormat="1" applyFont="1" applyFill="1" applyBorder="1" applyAlignment="1" applyProtection="1">
      <alignment horizontal="center"/>
      <protection locked="0"/>
    </xf>
    <xf numFmtId="20" fontId="16" fillId="0" borderId="24" xfId="0" applyNumberFormat="1" applyFont="1" applyBorder="1" applyAlignment="1" applyProtection="1">
      <alignment horizontal="center" vertical="center"/>
      <protection locked="0"/>
    </xf>
    <xf numFmtId="0" fontId="17" fillId="5" borderId="0" xfId="3" applyFont="1" applyFill="1" applyAlignment="1">
      <alignment horizontal="left" vertical="top"/>
    </xf>
    <xf numFmtId="0" fontId="16" fillId="5" borderId="0" xfId="3" applyFont="1" applyFill="1" applyAlignment="1">
      <alignment horizontal="left" vertical="top"/>
    </xf>
    <xf numFmtId="0" fontId="16" fillId="5" borderId="29" xfId="3" applyFont="1" applyFill="1" applyBorder="1" applyAlignment="1">
      <alignment horizontal="left" vertical="top"/>
    </xf>
    <xf numFmtId="0" fontId="16" fillId="5" borderId="32" xfId="3" applyFont="1" applyFill="1" applyBorder="1" applyAlignment="1">
      <alignment horizontal="left" vertical="top"/>
    </xf>
    <xf numFmtId="0" fontId="16" fillId="5" borderId="16" xfId="3" applyFont="1" applyFill="1" applyBorder="1" applyAlignment="1">
      <alignment horizontal="left" vertical="top"/>
    </xf>
    <xf numFmtId="0" fontId="16" fillId="5" borderId="30" xfId="3" applyFont="1" applyFill="1" applyBorder="1" applyAlignment="1">
      <alignment horizontal="left" vertical="top"/>
    </xf>
    <xf numFmtId="0" fontId="16" fillId="5" borderId="27" xfId="3" applyFont="1" applyFill="1" applyBorder="1" applyAlignment="1">
      <alignment horizontal="left" vertical="top"/>
    </xf>
    <xf numFmtId="0" fontId="16" fillId="5" borderId="28" xfId="3" applyFont="1" applyFill="1" applyBorder="1" applyAlignment="1">
      <alignment horizontal="left" vertical="top"/>
    </xf>
    <xf numFmtId="0" fontId="17" fillId="5" borderId="26" xfId="3" applyFont="1" applyFill="1" applyBorder="1" applyAlignment="1">
      <alignment horizontal="left" vertical="top"/>
    </xf>
    <xf numFmtId="0" fontId="16" fillId="5" borderId="33" xfId="3" applyFont="1" applyFill="1" applyBorder="1" applyAlignment="1">
      <alignment horizontal="left" vertical="top"/>
    </xf>
    <xf numFmtId="0" fontId="16" fillId="5" borderId="6" xfId="3" applyFont="1" applyFill="1" applyBorder="1" applyAlignment="1">
      <alignment horizontal="left" vertical="top"/>
    </xf>
    <xf numFmtId="0" fontId="16" fillId="5" borderId="7" xfId="3" applyFont="1" applyFill="1" applyBorder="1" applyAlignment="1">
      <alignment horizontal="left" vertical="top"/>
    </xf>
    <xf numFmtId="0" fontId="16" fillId="0" borderId="20" xfId="0" applyFont="1" applyBorder="1"/>
    <xf numFmtId="164" fontId="17" fillId="2" borderId="4" xfId="0" applyNumberFormat="1" applyFont="1" applyFill="1" applyBorder="1" applyAlignment="1" applyProtection="1">
      <alignment horizontal="center"/>
      <protection locked="0"/>
    </xf>
    <xf numFmtId="0" fontId="16" fillId="0" borderId="26" xfId="3" applyFont="1" applyBorder="1"/>
    <xf numFmtId="0" fontId="18" fillId="0" borderId="1" xfId="0" applyFont="1" applyBorder="1" applyAlignment="1">
      <alignment horizontal="center" vertical="center"/>
    </xf>
    <xf numFmtId="20" fontId="16" fillId="0" borderId="34" xfId="0" applyNumberFormat="1" applyFont="1" applyBorder="1" applyAlignment="1">
      <alignment horizontal="center" vertical="center"/>
    </xf>
    <xf numFmtId="20" fontId="16" fillId="0" borderId="35" xfId="0" applyNumberFormat="1"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xf numFmtId="20" fontId="16" fillId="0" borderId="0" xfId="0" applyNumberFormat="1" applyFont="1" applyAlignment="1">
      <alignment horizontal="center" vertical="center"/>
    </xf>
    <xf numFmtId="0" fontId="16" fillId="0" borderId="0" xfId="0" applyFont="1" applyAlignment="1">
      <alignment horizontal="center" vertical="center"/>
    </xf>
    <xf numFmtId="0" fontId="16" fillId="0" borderId="0" xfId="3" applyFont="1" applyAlignment="1">
      <alignment horizontal="left" vertical="top" wrapText="1"/>
    </xf>
    <xf numFmtId="0" fontId="16" fillId="0" borderId="48" xfId="0" applyFont="1" applyBorder="1" applyAlignment="1">
      <alignment horizontal="center" vertical="center"/>
    </xf>
    <xf numFmtId="0" fontId="16" fillId="6" borderId="45" xfId="3" applyFont="1" applyFill="1" applyBorder="1" applyAlignment="1">
      <alignment horizontal="left" vertical="top"/>
    </xf>
    <xf numFmtId="0" fontId="16" fillId="6" borderId="12" xfId="3" applyFont="1" applyFill="1" applyBorder="1" applyAlignment="1">
      <alignment horizontal="left" vertical="top"/>
    </xf>
    <xf numFmtId="0" fontId="16" fillId="6" borderId="13" xfId="3" applyFont="1" applyFill="1" applyBorder="1" applyAlignment="1">
      <alignment horizontal="left" vertical="top"/>
    </xf>
    <xf numFmtId="0" fontId="16" fillId="0" borderId="45" xfId="0" applyFont="1" applyBorder="1" applyAlignment="1">
      <alignment horizontal="center" vertical="center"/>
    </xf>
    <xf numFmtId="0" fontId="16" fillId="0" borderId="1" xfId="0" applyFont="1" applyBorder="1" applyAlignment="1">
      <alignment horizontal="center" vertical="center"/>
    </xf>
    <xf numFmtId="20" fontId="16" fillId="0" borderId="54" xfId="0" applyNumberFormat="1" applyFont="1" applyBorder="1" applyAlignment="1">
      <alignment horizontal="center" vertical="center"/>
    </xf>
    <xf numFmtId="20" fontId="16" fillId="0" borderId="53" xfId="0" applyNumberFormat="1" applyFont="1" applyBorder="1" applyAlignment="1">
      <alignment horizontal="center" vertical="center"/>
    </xf>
    <xf numFmtId="0" fontId="16" fillId="0" borderId="25" xfId="0" applyFont="1" applyBorder="1" applyAlignment="1">
      <alignment horizontal="center" vertical="center"/>
    </xf>
    <xf numFmtId="0" fontId="16" fillId="3" borderId="11" xfId="3" applyFont="1" applyFill="1" applyBorder="1" applyAlignment="1">
      <alignment horizontal="left"/>
    </xf>
    <xf numFmtId="165" fontId="2" fillId="0" borderId="1" xfId="3" applyNumberFormat="1" applyBorder="1" applyAlignment="1">
      <alignment horizontal="center"/>
    </xf>
    <xf numFmtId="0" fontId="12" fillId="0" borderId="1" xfId="3" applyFont="1" applyBorder="1" applyAlignment="1">
      <alignment horizontal="left" vertical="top" wrapText="1"/>
    </xf>
    <xf numFmtId="0" fontId="17" fillId="2" borderId="46" xfId="0" applyFont="1" applyFill="1" applyBorder="1" applyAlignment="1" applyProtection="1">
      <alignment horizontal="left"/>
      <protection locked="0"/>
    </xf>
    <xf numFmtId="0" fontId="17" fillId="2" borderId="43" xfId="0" applyFont="1" applyFill="1" applyBorder="1" applyAlignment="1" applyProtection="1">
      <alignment horizontal="left"/>
      <protection locked="0"/>
    </xf>
    <xf numFmtId="0" fontId="17" fillId="2" borderId="2" xfId="0" applyFont="1" applyFill="1" applyBorder="1" applyAlignment="1" applyProtection="1">
      <alignment horizontal="left"/>
      <protection locked="0"/>
    </xf>
    <xf numFmtId="0" fontId="16" fillId="6" borderId="45" xfId="3" applyFont="1" applyFill="1" applyBorder="1" applyAlignment="1">
      <alignment horizontal="left" wrapText="1"/>
    </xf>
    <xf numFmtId="0" fontId="16" fillId="6" borderId="12" xfId="3" applyFont="1" applyFill="1" applyBorder="1" applyAlignment="1">
      <alignment horizontal="left" wrapText="1"/>
    </xf>
    <xf numFmtId="0" fontId="16" fillId="6" borderId="13" xfId="3" applyFont="1" applyFill="1" applyBorder="1" applyAlignment="1">
      <alignment horizontal="left" wrapText="1"/>
    </xf>
    <xf numFmtId="0" fontId="16" fillId="0" borderId="33"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xf numFmtId="0" fontId="16" fillId="0" borderId="31" xfId="3" applyFont="1" applyBorder="1" applyAlignment="1">
      <alignment horizontal="left" vertical="top" wrapText="1"/>
    </xf>
    <xf numFmtId="0" fontId="16" fillId="0" borderId="0" xfId="3" applyFont="1" applyAlignment="1">
      <alignment horizontal="left" vertical="top" wrapText="1"/>
    </xf>
    <xf numFmtId="0" fontId="16" fillId="0" borderId="29" xfId="3" applyFont="1" applyBorder="1" applyAlignment="1">
      <alignment horizontal="left" vertical="top" wrapText="1"/>
    </xf>
    <xf numFmtId="0" fontId="16" fillId="0" borderId="32" xfId="3" applyFont="1" applyBorder="1" applyAlignment="1">
      <alignment horizontal="left" vertical="top" wrapText="1"/>
    </xf>
    <xf numFmtId="0" fontId="16" fillId="0" borderId="16" xfId="3" applyFont="1" applyBorder="1" applyAlignment="1">
      <alignment horizontal="left" vertical="top" wrapText="1"/>
    </xf>
    <xf numFmtId="0" fontId="16" fillId="0" borderId="30" xfId="3" applyFont="1" applyBorder="1" applyAlignment="1">
      <alignment horizontal="left" vertical="top" wrapText="1"/>
    </xf>
    <xf numFmtId="0" fontId="16" fillId="0" borderId="26" xfId="3" applyFont="1" applyBorder="1" applyAlignment="1">
      <alignment horizontal="left" vertical="top" wrapText="1"/>
    </xf>
    <xf numFmtId="0" fontId="16" fillId="0" borderId="27" xfId="3" applyFont="1" applyBorder="1" applyAlignment="1">
      <alignment horizontal="left" vertical="top" wrapText="1"/>
    </xf>
    <xf numFmtId="0" fontId="16" fillId="0" borderId="28" xfId="3" applyFont="1" applyBorder="1" applyAlignment="1">
      <alignment horizontal="left" vertical="top" wrapText="1"/>
    </xf>
    <xf numFmtId="0" fontId="16" fillId="7" borderId="45" xfId="3" applyFont="1" applyFill="1" applyBorder="1" applyAlignment="1">
      <alignment horizontal="left" wrapText="1"/>
    </xf>
    <xf numFmtId="0" fontId="16" fillId="7" borderId="12" xfId="3" applyFont="1" applyFill="1" applyBorder="1" applyAlignment="1">
      <alignment horizontal="left" wrapText="1"/>
    </xf>
    <xf numFmtId="0" fontId="16" fillId="7" borderId="13" xfId="3" applyFont="1" applyFill="1" applyBorder="1" applyAlignment="1">
      <alignment horizontal="left" wrapText="1"/>
    </xf>
    <xf numFmtId="0" fontId="16" fillId="7" borderId="45" xfId="0" applyFont="1" applyFill="1" applyBorder="1" applyAlignment="1">
      <alignment horizontal="left" wrapText="1"/>
    </xf>
    <xf numFmtId="0" fontId="16" fillId="7" borderId="12" xfId="0" applyFont="1" applyFill="1" applyBorder="1" applyAlignment="1">
      <alignment horizontal="left" wrapText="1"/>
    </xf>
    <xf numFmtId="0" fontId="16" fillId="7" borderId="13" xfId="0" applyFont="1" applyFill="1" applyBorder="1" applyAlignment="1">
      <alignment horizontal="left" wrapText="1"/>
    </xf>
    <xf numFmtId="0" fontId="16" fillId="6" borderId="45" xfId="0" applyFont="1" applyFill="1" applyBorder="1" applyAlignment="1">
      <alignment horizontal="left" wrapText="1"/>
    </xf>
    <xf numFmtId="0" fontId="16" fillId="6" borderId="12" xfId="0" applyFont="1" applyFill="1" applyBorder="1" applyAlignment="1">
      <alignment horizontal="left" wrapText="1"/>
    </xf>
    <xf numFmtId="0" fontId="16" fillId="6" borderId="13" xfId="0" applyFont="1" applyFill="1" applyBorder="1" applyAlignment="1">
      <alignment horizontal="left" wrapText="1"/>
    </xf>
    <xf numFmtId="0" fontId="16" fillId="8" borderId="48" xfId="0" applyFont="1" applyFill="1" applyBorder="1" applyAlignment="1">
      <alignment horizontal="center" vertical="center"/>
    </xf>
    <xf numFmtId="0" fontId="16" fillId="8" borderId="39" xfId="0" applyFont="1" applyFill="1" applyBorder="1" applyAlignment="1">
      <alignment horizontal="center" vertical="center"/>
    </xf>
    <xf numFmtId="0" fontId="16" fillId="0" borderId="48" xfId="0" applyFont="1" applyBorder="1" applyAlignment="1">
      <alignment horizontal="center" vertical="center"/>
    </xf>
    <xf numFmtId="0" fontId="16" fillId="0" borderId="39" xfId="0" applyFont="1" applyBorder="1" applyAlignment="1">
      <alignment horizontal="center" vertical="center"/>
    </xf>
    <xf numFmtId="0" fontId="16" fillId="6" borderId="45" xfId="0" applyFont="1" applyFill="1" applyBorder="1" applyAlignment="1">
      <alignment horizontal="left" vertical="top" wrapText="1"/>
    </xf>
    <xf numFmtId="0" fontId="16" fillId="6" borderId="12" xfId="0" applyFont="1" applyFill="1" applyBorder="1" applyAlignment="1">
      <alignment horizontal="left" vertical="top" wrapText="1"/>
    </xf>
    <xf numFmtId="0" fontId="16" fillId="6" borderId="13" xfId="0" applyFont="1" applyFill="1" applyBorder="1" applyAlignment="1">
      <alignment horizontal="left" vertical="top" wrapText="1"/>
    </xf>
    <xf numFmtId="0" fontId="16" fillId="6" borderId="26" xfId="0" applyFont="1" applyFill="1" applyBorder="1" applyAlignment="1">
      <alignment horizontal="left" vertical="top" wrapText="1"/>
    </xf>
    <xf numFmtId="0" fontId="16" fillId="6" borderId="27" xfId="0" applyFont="1" applyFill="1" applyBorder="1" applyAlignment="1">
      <alignment horizontal="left" vertical="top" wrapText="1"/>
    </xf>
    <xf numFmtId="0" fontId="16" fillId="6" borderId="28" xfId="0" applyFont="1" applyFill="1" applyBorder="1" applyAlignment="1">
      <alignment horizontal="left" vertical="top" wrapText="1"/>
    </xf>
    <xf numFmtId="0" fontId="16" fillId="6" borderId="45" xfId="3" applyFont="1" applyFill="1" applyBorder="1" applyAlignment="1">
      <alignment horizontal="left" vertical="top"/>
    </xf>
    <xf numFmtId="0" fontId="16" fillId="6" borderId="12" xfId="3" applyFont="1" applyFill="1" applyBorder="1" applyAlignment="1">
      <alignment horizontal="left" vertical="top"/>
    </xf>
    <xf numFmtId="0" fontId="16" fillId="6" borderId="13" xfId="3" applyFont="1" applyFill="1" applyBorder="1" applyAlignment="1">
      <alignment horizontal="left" vertical="top"/>
    </xf>
    <xf numFmtId="0" fontId="16" fillId="6" borderId="26" xfId="3" applyFont="1" applyFill="1" applyBorder="1" applyAlignment="1">
      <alignment horizontal="left" wrapText="1"/>
    </xf>
    <xf numFmtId="0" fontId="16" fillId="6" borderId="27" xfId="3" applyFont="1" applyFill="1" applyBorder="1" applyAlignment="1">
      <alignment horizontal="left" wrapText="1"/>
    </xf>
    <xf numFmtId="0" fontId="16" fillId="6" borderId="28" xfId="3" applyFont="1" applyFill="1" applyBorder="1" applyAlignment="1">
      <alignment horizontal="left" wrapText="1"/>
    </xf>
    <xf numFmtId="0" fontId="16" fillId="6" borderId="32" xfId="3" applyFont="1" applyFill="1" applyBorder="1" applyAlignment="1">
      <alignment horizontal="left" vertical="top"/>
    </xf>
    <xf numFmtId="0" fontId="16" fillId="5" borderId="32" xfId="3" applyFont="1" applyFill="1" applyBorder="1" applyAlignment="1">
      <alignment horizontal="left" vertical="top" wrapText="1"/>
    </xf>
    <xf numFmtId="0" fontId="16" fillId="5" borderId="16" xfId="3" applyFont="1" applyFill="1" applyBorder="1" applyAlignment="1">
      <alignment horizontal="left" vertical="top" wrapText="1"/>
    </xf>
    <xf numFmtId="0" fontId="16" fillId="5" borderId="30" xfId="3" applyFont="1" applyFill="1" applyBorder="1" applyAlignment="1">
      <alignment horizontal="left" vertical="top" wrapText="1"/>
    </xf>
    <xf numFmtId="20" fontId="16" fillId="0" borderId="48" xfId="0" applyNumberFormat="1" applyFont="1" applyBorder="1" applyAlignment="1">
      <alignment horizontal="center" vertical="center"/>
    </xf>
    <xf numFmtId="20" fontId="16" fillId="0" borderId="39" xfId="0" applyNumberFormat="1" applyFont="1" applyBorder="1" applyAlignment="1">
      <alignment horizontal="center" vertical="center"/>
    </xf>
    <xf numFmtId="20" fontId="16" fillId="0" borderId="44" xfId="0" applyNumberFormat="1" applyFont="1" applyBorder="1" applyAlignment="1">
      <alignment horizontal="center" vertical="center"/>
    </xf>
    <xf numFmtId="20" fontId="16" fillId="0" borderId="38" xfId="0" applyNumberFormat="1" applyFont="1" applyBorder="1" applyAlignment="1">
      <alignment horizontal="center" vertical="center"/>
    </xf>
    <xf numFmtId="0" fontId="16" fillId="6" borderId="26" xfId="0" applyFont="1" applyFill="1" applyBorder="1" applyAlignment="1">
      <alignment horizontal="left" wrapText="1"/>
    </xf>
    <xf numFmtId="20" fontId="16" fillId="2" borderId="44" xfId="0" applyNumberFormat="1" applyFont="1" applyFill="1" applyBorder="1" applyAlignment="1" applyProtection="1">
      <alignment horizontal="center" vertical="center"/>
      <protection locked="0"/>
    </xf>
    <xf numFmtId="20" fontId="16" fillId="2" borderId="38" xfId="0" applyNumberFormat="1" applyFont="1" applyFill="1" applyBorder="1" applyAlignment="1" applyProtection="1">
      <alignment horizontal="center" vertical="center"/>
      <protection locked="0"/>
    </xf>
    <xf numFmtId="0" fontId="16" fillId="8" borderId="1" xfId="0" applyFont="1" applyFill="1" applyBorder="1" applyAlignment="1">
      <alignment horizontal="center" vertical="center"/>
    </xf>
    <xf numFmtId="0" fontId="16" fillId="0" borderId="45" xfId="0" applyFont="1" applyBorder="1" applyAlignment="1">
      <alignment horizontal="center" vertical="center"/>
    </xf>
    <xf numFmtId="20" fontId="16" fillId="0" borderId="50" xfId="0" applyNumberFormat="1" applyFont="1" applyBorder="1" applyAlignment="1">
      <alignment horizontal="center" vertical="center"/>
    </xf>
    <xf numFmtId="20" fontId="16" fillId="0" borderId="36" xfId="0" applyNumberFormat="1" applyFont="1" applyBorder="1" applyAlignment="1">
      <alignment horizontal="center" vertical="center"/>
    </xf>
    <xf numFmtId="0" fontId="16" fillId="0" borderId="36" xfId="0" applyFont="1" applyBorder="1" applyAlignment="1">
      <alignment horizontal="center" vertical="center"/>
    </xf>
    <xf numFmtId="0" fontId="16" fillId="8" borderId="45" xfId="0" applyFont="1" applyFill="1" applyBorder="1" applyAlignment="1">
      <alignment horizontal="center" vertical="center"/>
    </xf>
    <xf numFmtId="0" fontId="16" fillId="8" borderId="25" xfId="0" applyFont="1" applyFill="1" applyBorder="1" applyAlignment="1">
      <alignment horizontal="center" vertical="center"/>
    </xf>
    <xf numFmtId="0" fontId="17" fillId="0" borderId="5" xfId="0" applyFont="1" applyBorder="1" applyAlignment="1">
      <alignment horizontal="center" vertical="center"/>
    </xf>
    <xf numFmtId="0" fontId="17" fillId="0" borderId="49" xfId="0" applyFont="1" applyBorder="1" applyAlignment="1">
      <alignment horizontal="center" vertical="center"/>
    </xf>
    <xf numFmtId="0" fontId="16" fillId="4" borderId="27" xfId="0" applyFont="1" applyFill="1" applyBorder="1" applyAlignment="1">
      <alignment horizontal="left" vertical="center"/>
    </xf>
    <xf numFmtId="0" fontId="16" fillId="4" borderId="28"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30" xfId="0" applyFont="1" applyFill="1" applyBorder="1" applyAlignment="1">
      <alignment horizontal="left"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7" borderId="32" xfId="0" applyFont="1" applyFill="1" applyBorder="1" applyAlignment="1">
      <alignment horizontal="left" wrapText="1"/>
    </xf>
    <xf numFmtId="0" fontId="16" fillId="7" borderId="16" xfId="0" applyFont="1" applyFill="1" applyBorder="1" applyAlignment="1">
      <alignment horizontal="left" wrapText="1"/>
    </xf>
    <xf numFmtId="0" fontId="16" fillId="7" borderId="30" xfId="0" applyFont="1" applyFill="1" applyBorder="1" applyAlignment="1">
      <alignment horizontal="left" wrapText="1"/>
    </xf>
    <xf numFmtId="0" fontId="16" fillId="0" borderId="1" xfId="0" applyFont="1" applyBorder="1" applyAlignment="1">
      <alignment horizontal="center" vertical="center"/>
    </xf>
    <xf numFmtId="20" fontId="16" fillId="0" borderId="54" xfId="0" applyNumberFormat="1" applyFont="1" applyBorder="1" applyAlignment="1">
      <alignment horizontal="center" vertical="center"/>
    </xf>
    <xf numFmtId="20" fontId="16" fillId="0" borderId="53" xfId="0" applyNumberFormat="1" applyFont="1" applyBorder="1" applyAlignment="1">
      <alignment horizontal="center" vertical="center"/>
    </xf>
    <xf numFmtId="0" fontId="16" fillId="0" borderId="53" xfId="0" applyFont="1" applyBorder="1" applyAlignment="1">
      <alignment horizontal="center" vertical="center"/>
    </xf>
    <xf numFmtId="0" fontId="16" fillId="9" borderId="1" xfId="0" applyFont="1" applyFill="1" applyBorder="1" applyAlignment="1">
      <alignment horizontal="center" vertical="center"/>
    </xf>
    <xf numFmtId="0" fontId="16" fillId="9" borderId="48" xfId="0" applyFont="1" applyFill="1" applyBorder="1" applyAlignment="1">
      <alignment horizontal="center" vertical="center"/>
    </xf>
    <xf numFmtId="0" fontId="16" fillId="9" borderId="39" xfId="0" applyFont="1" applyFill="1" applyBorder="1" applyAlignment="1">
      <alignment horizontal="center" vertical="center"/>
    </xf>
    <xf numFmtId="0" fontId="16" fillId="0" borderId="25" xfId="0" applyFont="1" applyBorder="1" applyAlignment="1">
      <alignment horizontal="center" vertical="center"/>
    </xf>
    <xf numFmtId="0" fontId="17" fillId="3" borderId="47" xfId="0" applyFont="1" applyFill="1" applyBorder="1" applyAlignment="1">
      <alignment horizontal="center"/>
    </xf>
    <xf numFmtId="0" fontId="17" fillId="3" borderId="3" xfId="0" applyFont="1" applyFill="1" applyBorder="1" applyAlignment="1">
      <alignment horizontal="center"/>
    </xf>
    <xf numFmtId="0" fontId="17" fillId="3" borderId="41" xfId="0" applyFont="1" applyFill="1" applyBorder="1" applyAlignment="1">
      <alignment horizontal="center"/>
    </xf>
    <xf numFmtId="0" fontId="17" fillId="3" borderId="29" xfId="0" applyFont="1" applyFill="1" applyBorder="1" applyAlignment="1">
      <alignment horizontal="center"/>
    </xf>
    <xf numFmtId="0" fontId="17" fillId="3" borderId="17" xfId="0" applyFont="1" applyFill="1" applyBorder="1" applyAlignment="1">
      <alignment horizontal="center"/>
    </xf>
    <xf numFmtId="0" fontId="17" fillId="3" borderId="7" xfId="0" applyFont="1" applyFill="1" applyBorder="1" applyAlignment="1">
      <alignment horizontal="center"/>
    </xf>
    <xf numFmtId="0" fontId="16" fillId="6" borderId="23" xfId="3" applyFont="1" applyFill="1" applyBorder="1" applyAlignment="1">
      <alignment horizontal="left"/>
    </xf>
    <xf numFmtId="0" fontId="16" fillId="6" borderId="52" xfId="3" applyFont="1" applyFill="1" applyBorder="1" applyAlignment="1">
      <alignment horizontal="left"/>
    </xf>
    <xf numFmtId="0" fontId="16" fillId="6" borderId="10" xfId="3" applyFont="1" applyFill="1" applyBorder="1" applyAlignment="1">
      <alignment horizontal="left"/>
    </xf>
    <xf numFmtId="0" fontId="16" fillId="3" borderId="21" xfId="0" applyFont="1" applyFill="1" applyBorder="1" applyAlignment="1">
      <alignment horizontal="left"/>
    </xf>
    <xf numFmtId="0" fontId="16" fillId="3" borderId="22" xfId="0" applyFont="1" applyFill="1" applyBorder="1" applyAlignment="1">
      <alignment horizontal="left"/>
    </xf>
    <xf numFmtId="0" fontId="16" fillId="3" borderId="42" xfId="0" applyFont="1" applyFill="1" applyBorder="1" applyAlignment="1">
      <alignment horizontal="left"/>
    </xf>
    <xf numFmtId="0" fontId="16" fillId="3" borderId="24" xfId="0" applyFont="1" applyFill="1" applyBorder="1" applyAlignment="1">
      <alignment horizontal="left"/>
    </xf>
    <xf numFmtId="0" fontId="16" fillId="3" borderId="1" xfId="0" applyFont="1" applyFill="1" applyBorder="1" applyAlignment="1">
      <alignment horizontal="left"/>
    </xf>
    <xf numFmtId="0" fontId="16" fillId="3" borderId="40" xfId="0" applyFont="1" applyFill="1" applyBorder="1" applyAlignment="1">
      <alignment horizontal="left"/>
    </xf>
    <xf numFmtId="0" fontId="16" fillId="3" borderId="24" xfId="6" applyFont="1" applyFill="1" applyBorder="1" applyAlignment="1">
      <alignment horizontal="left"/>
    </xf>
    <xf numFmtId="0" fontId="16" fillId="3" borderId="1" xfId="6" applyFont="1" applyFill="1" applyBorder="1" applyAlignment="1">
      <alignment horizontal="left"/>
    </xf>
    <xf numFmtId="0" fontId="16" fillId="3" borderId="48" xfId="6" applyFont="1" applyFill="1" applyBorder="1" applyAlignment="1">
      <alignment horizontal="left"/>
    </xf>
    <xf numFmtId="0" fontId="16" fillId="3" borderId="51" xfId="6" applyFont="1" applyFill="1" applyBorder="1" applyAlignment="1">
      <alignment horizontal="left"/>
    </xf>
    <xf numFmtId="0" fontId="16" fillId="3" borderId="40" xfId="6" applyFont="1" applyFill="1" applyBorder="1" applyAlignment="1">
      <alignment horizontal="left"/>
    </xf>
    <xf numFmtId="0" fontId="16" fillId="3" borderId="55" xfId="3" applyFont="1" applyFill="1" applyBorder="1" applyAlignment="1">
      <alignment horizontal="left"/>
    </xf>
    <xf numFmtId="0" fontId="16" fillId="3" borderId="56" xfId="3" applyFont="1" applyFill="1" applyBorder="1" applyAlignment="1">
      <alignment horizontal="left"/>
    </xf>
    <xf numFmtId="0" fontId="16" fillId="3" borderId="11" xfId="3" applyFont="1" applyFill="1" applyBorder="1" applyAlignment="1">
      <alignment horizontal="left"/>
    </xf>
    <xf numFmtId="0" fontId="16" fillId="3" borderId="12" xfId="3" applyFont="1" applyFill="1" applyBorder="1" applyAlignment="1">
      <alignment horizontal="left"/>
    </xf>
    <xf numFmtId="0" fontId="16" fillId="3" borderId="13" xfId="3" applyFont="1" applyFill="1" applyBorder="1" applyAlignment="1">
      <alignment horizontal="left"/>
    </xf>
    <xf numFmtId="0" fontId="2" fillId="0" borderId="1" xfId="3" applyBorder="1" applyAlignment="1">
      <alignment horizontal="left"/>
    </xf>
    <xf numFmtId="165" fontId="2" fillId="0" borderId="1" xfId="3" applyNumberFormat="1" applyBorder="1" applyAlignment="1">
      <alignment horizontal="center"/>
    </xf>
    <xf numFmtId="0" fontId="12" fillId="0" borderId="1" xfId="3" applyFont="1" applyBorder="1" applyAlignment="1">
      <alignment horizontal="left" vertical="top" wrapText="1"/>
    </xf>
    <xf numFmtId="0" fontId="2" fillId="0" borderId="45" xfId="3" applyBorder="1" applyAlignment="1">
      <alignment horizontal="left"/>
    </xf>
    <xf numFmtId="0" fontId="2" fillId="0" borderId="12" xfId="3" applyBorder="1" applyAlignment="1">
      <alignment horizontal="left"/>
    </xf>
    <xf numFmtId="0" fontId="2" fillId="0" borderId="37" xfId="3" applyBorder="1" applyAlignment="1">
      <alignment horizontal="left"/>
    </xf>
  </cellXfs>
  <cellStyles count="7">
    <cellStyle name="Hyperlink 2" xfId="4" xr:uid="{00000000-0005-0000-0000-000000000000}"/>
    <cellStyle name="Hyperlink 2 2" xfId="5" xr:uid="{00000000-0005-0000-0000-000001000000}"/>
    <cellStyle name="Link" xfId="1" builtinId="8"/>
    <cellStyle name="Normal" xfId="0" builtinId="0"/>
    <cellStyle name="Normal 2" xfId="3" xr:uid="{00000000-0005-0000-0000-000004000000}"/>
    <cellStyle name="Normal 3" xfId="2" xr:uid="{00000000-0005-0000-0000-000005000000}"/>
    <cellStyle name="Normal 4" xfId="6" xr:uid="{00000000-0005-0000-0000-00000600000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12</xdr:col>
      <xdr:colOff>0</xdr:colOff>
      <xdr:row>3</xdr:row>
      <xdr:rowOff>104775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09550" y="9525"/>
          <a:ext cx="6619875" cy="419100"/>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4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specialiseringskursus klasse 1+ specialiseringskursus tank</a:t>
          </a:r>
        </a:p>
      </xdr:txBody>
    </xdr:sp>
    <xdr:clientData/>
  </xdr:twoCellAnchor>
  <xdr:twoCellAnchor>
    <xdr:from>
      <xdr:col>1</xdr:col>
      <xdr:colOff>0</xdr:colOff>
      <xdr:row>3</xdr:row>
      <xdr:rowOff>95250</xdr:rowOff>
    </xdr:from>
    <xdr:to>
      <xdr:col>12</xdr:col>
      <xdr:colOff>0</xdr:colOff>
      <xdr:row>6</xdr:row>
      <xdr:rowOff>144780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5740" y="735330"/>
          <a:ext cx="6850380" cy="73533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6</xdr:row>
      <xdr:rowOff>152400</xdr:rowOff>
    </xdr:from>
    <xdr:to>
      <xdr:col>12</xdr:col>
      <xdr:colOff>0</xdr:colOff>
      <xdr:row>10</xdr:row>
      <xdr:rowOff>123825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5740" y="1478280"/>
          <a:ext cx="6850380" cy="64198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O155"/>
  <sheetViews>
    <sheetView showZeros="0" view="pageLayout" topLeftCell="A145" zoomScaleNormal="100" workbookViewId="0">
      <selection activeCell="N12" sqref="N12"/>
    </sheetView>
  </sheetViews>
  <sheetFormatPr defaultColWidth="9.140625" defaultRowHeight="12.75" x14ac:dyDescent="0.2"/>
  <cols>
    <col min="1" max="1" width="3" bestFit="1" customWidth="1"/>
    <col min="2" max="3" width="6.140625" bestFit="1" customWidth="1"/>
    <col min="4" max="4" width="4.28515625" bestFit="1" customWidth="1"/>
    <col min="5"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10.140625" customWidth="1"/>
  </cols>
  <sheetData>
    <row r="3" spans="2:12" ht="24" customHeight="1" x14ac:dyDescent="0.2"/>
    <row r="4" spans="2:12" ht="27.6" customHeight="1" x14ac:dyDescent="0.2"/>
    <row r="9" spans="2:12" x14ac:dyDescent="0.2">
      <c r="G9" s="1">
        <f>I13</f>
        <v>0.33333333333333331</v>
      </c>
      <c r="H9" s="1">
        <v>6.9444000000000005E-4</v>
      </c>
    </row>
    <row r="10" spans="2:12" x14ac:dyDescent="0.2">
      <c r="F10" s="1">
        <f>I12</f>
        <v>0</v>
      </c>
      <c r="G10" s="1">
        <f>G56</f>
        <v>0</v>
      </c>
      <c r="H10" s="1">
        <f>G82</f>
        <v>0</v>
      </c>
      <c r="I10" s="1">
        <f>G108</f>
        <v>0</v>
      </c>
    </row>
    <row r="11" spans="2:12" ht="13.5" thickBot="1" x14ac:dyDescent="0.25"/>
    <row r="12" spans="2:12" ht="15" thickBot="1" x14ac:dyDescent="0.25">
      <c r="B12" s="240" t="s">
        <v>0</v>
      </c>
      <c r="C12" s="241"/>
      <c r="D12" s="241"/>
      <c r="E12" s="241"/>
      <c r="F12" s="241"/>
      <c r="G12" s="241"/>
      <c r="H12" s="242"/>
      <c r="I12" s="31"/>
      <c r="J12" s="32" t="s">
        <v>1</v>
      </c>
      <c r="K12" s="33"/>
      <c r="L12" s="34"/>
    </row>
    <row r="13" spans="2:12" ht="15" thickBot="1" x14ac:dyDescent="0.25">
      <c r="B13" s="243" t="s">
        <v>2</v>
      </c>
      <c r="C13" s="244"/>
      <c r="D13" s="244"/>
      <c r="E13" s="244"/>
      <c r="F13" s="244"/>
      <c r="G13" s="244"/>
      <c r="H13" s="245"/>
      <c r="I13" s="35">
        <v>0.33333333333333331</v>
      </c>
      <c r="J13" s="36" t="s">
        <v>3</v>
      </c>
      <c r="K13" s="37"/>
      <c r="L13" s="38"/>
    </row>
    <row r="14" spans="2:12" ht="15" thickBot="1" x14ac:dyDescent="0.25">
      <c r="B14" s="243" t="s">
        <v>4</v>
      </c>
      <c r="C14" s="244"/>
      <c r="D14" s="244"/>
      <c r="E14" s="244"/>
      <c r="F14" s="244"/>
      <c r="G14" s="244"/>
      <c r="H14" s="245"/>
      <c r="I14" s="39">
        <v>15</v>
      </c>
      <c r="J14" s="36" t="s">
        <v>5</v>
      </c>
      <c r="K14" s="37"/>
      <c r="L14" s="38"/>
    </row>
    <row r="15" spans="2:12" ht="15" thickBot="1" x14ac:dyDescent="0.25">
      <c r="B15" s="246" t="s">
        <v>6</v>
      </c>
      <c r="C15" s="247"/>
      <c r="D15" s="247"/>
      <c r="E15" s="247"/>
      <c r="F15" s="247"/>
      <c r="G15" s="247"/>
      <c r="H15" s="250"/>
      <c r="I15" s="39">
        <v>30</v>
      </c>
      <c r="J15" s="36" t="s">
        <v>5</v>
      </c>
      <c r="K15" s="37"/>
      <c r="L15" s="38"/>
    </row>
    <row r="16" spans="2:12" ht="15" thickBot="1" x14ac:dyDescent="0.25">
      <c r="B16" s="246" t="s">
        <v>7</v>
      </c>
      <c r="C16" s="247"/>
      <c r="D16" s="247"/>
      <c r="E16" s="247"/>
      <c r="F16" s="247"/>
      <c r="G16" s="248"/>
      <c r="H16" s="249"/>
      <c r="I16" s="40">
        <v>10</v>
      </c>
      <c r="J16" s="41" t="s">
        <v>5</v>
      </c>
      <c r="K16" s="42"/>
      <c r="L16" s="43"/>
    </row>
    <row r="17" spans="2:12" ht="15" thickBot="1" x14ac:dyDescent="0.25">
      <c r="B17" s="44" t="s">
        <v>8</v>
      </c>
      <c r="C17" s="45"/>
      <c r="D17" s="45"/>
      <c r="E17" s="45"/>
      <c r="F17" s="46"/>
      <c r="G17" s="151"/>
      <c r="H17" s="152"/>
      <c r="I17" s="152"/>
      <c r="J17" s="153"/>
      <c r="K17" s="231"/>
      <c r="L17" s="232"/>
    </row>
    <row r="18" spans="2:12" ht="15" thickBot="1" x14ac:dyDescent="0.25">
      <c r="B18" s="44" t="s">
        <v>9</v>
      </c>
      <c r="C18" s="45"/>
      <c r="D18" s="45"/>
      <c r="E18" s="45"/>
      <c r="F18" s="46"/>
      <c r="G18" s="151"/>
      <c r="H18" s="152"/>
      <c r="I18" s="152"/>
      <c r="J18" s="153"/>
      <c r="K18" s="233"/>
      <c r="L18" s="234"/>
    </row>
    <row r="19" spans="2:12" ht="15" thickBot="1" x14ac:dyDescent="0.25">
      <c r="B19" s="44" t="s">
        <v>10</v>
      </c>
      <c r="C19" s="45"/>
      <c r="D19" s="45"/>
      <c r="E19" s="45"/>
      <c r="F19" s="46"/>
      <c r="G19" s="151"/>
      <c r="H19" s="152"/>
      <c r="I19" s="152"/>
      <c r="J19" s="153"/>
      <c r="K19" s="233"/>
      <c r="L19" s="234"/>
    </row>
    <row r="20" spans="2:12" ht="15" thickBot="1" x14ac:dyDescent="0.25">
      <c r="B20" s="148" t="s">
        <v>11</v>
      </c>
      <c r="C20" s="47"/>
      <c r="D20" s="47"/>
      <c r="E20" s="47"/>
      <c r="F20" s="48"/>
      <c r="G20" s="151"/>
      <c r="H20" s="152"/>
      <c r="I20" s="152"/>
      <c r="J20" s="153"/>
      <c r="K20" s="233"/>
      <c r="L20" s="234"/>
    </row>
    <row r="21" spans="2:12" ht="15" thickBot="1" x14ac:dyDescent="0.25">
      <c r="B21" s="253" t="s">
        <v>12</v>
      </c>
      <c r="C21" s="254"/>
      <c r="D21" s="254"/>
      <c r="E21" s="254"/>
      <c r="F21" s="255"/>
      <c r="G21" s="151"/>
      <c r="H21" s="152"/>
      <c r="I21" s="152"/>
      <c r="J21" s="153"/>
      <c r="K21" s="233"/>
      <c r="L21" s="234"/>
    </row>
    <row r="22" spans="2:12" ht="15" thickBot="1" x14ac:dyDescent="0.25">
      <c r="B22" s="148" t="s">
        <v>13</v>
      </c>
      <c r="C22" s="47"/>
      <c r="D22" s="47"/>
      <c r="E22" s="47"/>
      <c r="F22" s="48"/>
      <c r="G22" s="151"/>
      <c r="H22" s="152"/>
      <c r="I22" s="152"/>
      <c r="J22" s="153"/>
      <c r="K22" s="233"/>
      <c r="L22" s="234"/>
    </row>
    <row r="23" spans="2:12" ht="15" thickBot="1" x14ac:dyDescent="0.25">
      <c r="B23" s="148" t="s">
        <v>14</v>
      </c>
      <c r="C23" s="47"/>
      <c r="D23" s="47"/>
      <c r="E23" s="47"/>
      <c r="F23" s="48"/>
      <c r="G23" s="151"/>
      <c r="H23" s="152"/>
      <c r="I23" s="152"/>
      <c r="J23" s="153"/>
      <c r="K23" s="233"/>
      <c r="L23" s="234"/>
    </row>
    <row r="24" spans="2:12" ht="15" thickBot="1" x14ac:dyDescent="0.25">
      <c r="B24" s="148" t="s">
        <v>15</v>
      </c>
      <c r="C24" s="47"/>
      <c r="D24" s="47"/>
      <c r="E24" s="47"/>
      <c r="F24" s="48"/>
      <c r="G24" s="151"/>
      <c r="H24" s="152"/>
      <c r="I24" s="152"/>
      <c r="J24" s="153"/>
      <c r="K24" s="233"/>
      <c r="L24" s="234"/>
    </row>
    <row r="25" spans="2:12" ht="15" thickBot="1" x14ac:dyDescent="0.25">
      <c r="B25" s="44" t="s">
        <v>16</v>
      </c>
      <c r="C25" s="45"/>
      <c r="D25" s="45"/>
      <c r="E25" s="45"/>
      <c r="F25" s="46"/>
      <c r="G25" s="151"/>
      <c r="H25" s="152"/>
      <c r="I25" s="152"/>
      <c r="J25" s="153"/>
      <c r="K25" s="235"/>
      <c r="L25" s="236"/>
    </row>
    <row r="26" spans="2:12" ht="15" thickBot="1" x14ac:dyDescent="0.25">
      <c r="B26" s="251" t="s">
        <v>17</v>
      </c>
      <c r="C26" s="252"/>
      <c r="D26" s="252"/>
      <c r="E26" s="252"/>
      <c r="F26" s="252"/>
      <c r="G26" s="151"/>
      <c r="H26" s="152"/>
      <c r="I26" s="152"/>
      <c r="J26" s="152"/>
      <c r="K26" s="152"/>
      <c r="L26" s="153"/>
    </row>
    <row r="27" spans="2:12" ht="15" thickBot="1" x14ac:dyDescent="0.25">
      <c r="B27" s="49" t="s">
        <v>18</v>
      </c>
      <c r="C27" s="50"/>
      <c r="D27" s="50"/>
      <c r="E27" s="50"/>
      <c r="F27" s="51"/>
      <c r="G27" s="52"/>
      <c r="H27" s="53"/>
      <c r="I27" s="53"/>
      <c r="J27" s="53"/>
      <c r="K27" s="54"/>
      <c r="L27" s="55"/>
    </row>
    <row r="28" spans="2:12" ht="15" thickBot="1" x14ac:dyDescent="0.25">
      <c r="B28" s="56"/>
      <c r="C28" s="56"/>
      <c r="D28" s="56"/>
      <c r="E28" s="56"/>
      <c r="F28" s="56"/>
      <c r="G28" s="56"/>
      <c r="H28" s="56"/>
      <c r="I28" s="56"/>
      <c r="J28" s="56"/>
      <c r="K28" s="56"/>
      <c r="L28" s="56"/>
    </row>
    <row r="29" spans="2:12" ht="15" thickBot="1" x14ac:dyDescent="0.25">
      <c r="B29" s="57" t="s">
        <v>19</v>
      </c>
      <c r="C29" s="58" t="s">
        <v>20</v>
      </c>
      <c r="D29" s="58" t="s">
        <v>21</v>
      </c>
      <c r="E29" s="58" t="s">
        <v>22</v>
      </c>
      <c r="F29" s="58" t="s">
        <v>23</v>
      </c>
      <c r="G29" s="59">
        <f>IF(I12&lt;&gt;" ",I12,0)</f>
        <v>0</v>
      </c>
      <c r="H29" s="60"/>
      <c r="I29" s="60"/>
      <c r="J29" s="60"/>
      <c r="K29" s="60"/>
      <c r="L29" s="61"/>
    </row>
    <row r="30" spans="2:12" ht="14.25" x14ac:dyDescent="0.2">
      <c r="B30" s="62">
        <f>I13</f>
        <v>0.33333333333333331</v>
      </c>
      <c r="C30" s="63">
        <f>G9+(H9*I14)</f>
        <v>0.34374993333333331</v>
      </c>
      <c r="D30" s="64">
        <f>I14</f>
        <v>15</v>
      </c>
      <c r="E30" s="65"/>
      <c r="F30" s="237" t="s">
        <v>24</v>
      </c>
      <c r="G30" s="238"/>
      <c r="H30" s="238"/>
      <c r="I30" s="238"/>
      <c r="J30" s="238"/>
      <c r="K30" s="238"/>
      <c r="L30" s="239"/>
    </row>
    <row r="31" spans="2:12" ht="12.75" customHeight="1" x14ac:dyDescent="0.2">
      <c r="B31" s="200">
        <f>C30</f>
        <v>0.34374993333333331</v>
      </c>
      <c r="C31" s="198">
        <f>B31+(45*H9)</f>
        <v>0.37499973333333331</v>
      </c>
      <c r="D31" s="180">
        <v>45</v>
      </c>
      <c r="E31" s="223">
        <v>1</v>
      </c>
      <c r="F31" s="166" t="s">
        <v>25</v>
      </c>
      <c r="G31" s="167"/>
      <c r="H31" s="167"/>
      <c r="I31" s="167"/>
      <c r="J31" s="167"/>
      <c r="K31" s="167"/>
      <c r="L31" s="168"/>
    </row>
    <row r="32" spans="2:12" ht="12.75" customHeight="1" x14ac:dyDescent="0.2">
      <c r="B32" s="201"/>
      <c r="C32" s="199"/>
      <c r="D32" s="226"/>
      <c r="E32" s="223"/>
      <c r="F32" s="163" t="s">
        <v>26</v>
      </c>
      <c r="G32" s="164"/>
      <c r="H32" s="164"/>
      <c r="I32" s="164"/>
      <c r="J32" s="164"/>
      <c r="K32" s="164"/>
      <c r="L32" s="165"/>
    </row>
    <row r="33" spans="2:12" ht="14.25" x14ac:dyDescent="0.2">
      <c r="B33" s="145">
        <f>C31</f>
        <v>0.37499973333333331</v>
      </c>
      <c r="C33" s="66">
        <f>B33+(D33*H9)</f>
        <v>0.38194413333333332</v>
      </c>
      <c r="D33" s="67">
        <f>$I$16</f>
        <v>10</v>
      </c>
      <c r="E33" s="68"/>
      <c r="F33" s="69" t="s">
        <v>27</v>
      </c>
      <c r="G33" s="70"/>
      <c r="H33" s="70"/>
      <c r="I33" s="70"/>
      <c r="J33" s="70"/>
      <c r="K33" s="70"/>
      <c r="L33" s="71"/>
    </row>
    <row r="34" spans="2:12" ht="12.75" customHeight="1" x14ac:dyDescent="0.2">
      <c r="B34" s="200">
        <f>C33</f>
        <v>0.38194413333333332</v>
      </c>
      <c r="C34" s="198">
        <f>B34+(45*$H$9)</f>
        <v>0.41319393333333332</v>
      </c>
      <c r="D34" s="226">
        <v>45</v>
      </c>
      <c r="E34" s="223">
        <v>2</v>
      </c>
      <c r="F34" s="160" t="s">
        <v>28</v>
      </c>
      <c r="G34" s="161"/>
      <c r="H34" s="161"/>
      <c r="I34" s="161"/>
      <c r="J34" s="161"/>
      <c r="K34" s="161"/>
      <c r="L34" s="162"/>
    </row>
    <row r="35" spans="2:12" ht="12.75" customHeight="1" x14ac:dyDescent="0.2">
      <c r="B35" s="201"/>
      <c r="C35" s="199"/>
      <c r="D35" s="181"/>
      <c r="E35" s="223"/>
      <c r="F35" s="163" t="s">
        <v>29</v>
      </c>
      <c r="G35" s="164"/>
      <c r="H35" s="164"/>
      <c r="I35" s="164"/>
      <c r="J35" s="164"/>
      <c r="K35" s="164"/>
      <c r="L35" s="165"/>
    </row>
    <row r="36" spans="2:12" ht="14.25" x14ac:dyDescent="0.2">
      <c r="B36" s="72">
        <f>C34</f>
        <v>0.41319393333333332</v>
      </c>
      <c r="C36" s="73">
        <f>B36+(I16*H9)</f>
        <v>0.42013833333333334</v>
      </c>
      <c r="D36" s="67">
        <f>$I$16</f>
        <v>10</v>
      </c>
      <c r="E36" s="74"/>
      <c r="F36" s="154" t="s">
        <v>27</v>
      </c>
      <c r="G36" s="155"/>
      <c r="H36" s="155"/>
      <c r="I36" s="155"/>
      <c r="J36" s="155"/>
      <c r="K36" s="155"/>
      <c r="L36" s="156"/>
    </row>
    <row r="37" spans="2:12" ht="12.75" customHeight="1" x14ac:dyDescent="0.2">
      <c r="B37" s="200">
        <f>C36</f>
        <v>0.42013833333333334</v>
      </c>
      <c r="C37" s="198">
        <f>B37+(45*H9)</f>
        <v>0.45138813333333333</v>
      </c>
      <c r="D37" s="180">
        <v>45</v>
      </c>
      <c r="E37" s="223">
        <v>3</v>
      </c>
      <c r="F37" s="166" t="s">
        <v>30</v>
      </c>
      <c r="G37" s="167"/>
      <c r="H37" s="167"/>
      <c r="I37" s="167"/>
      <c r="J37" s="167"/>
      <c r="K37" s="167"/>
      <c r="L37" s="168"/>
    </row>
    <row r="38" spans="2:12" ht="12.75" customHeight="1" x14ac:dyDescent="0.2">
      <c r="B38" s="201"/>
      <c r="C38" s="199"/>
      <c r="D38" s="181"/>
      <c r="E38" s="223"/>
      <c r="F38" s="163" t="s">
        <v>31</v>
      </c>
      <c r="G38" s="164"/>
      <c r="H38" s="164"/>
      <c r="I38" s="164"/>
      <c r="J38" s="164"/>
      <c r="K38" s="164"/>
      <c r="L38" s="165"/>
    </row>
    <row r="39" spans="2:12" ht="14.25" x14ac:dyDescent="0.2">
      <c r="B39" s="145">
        <f>C37</f>
        <v>0.45138813333333333</v>
      </c>
      <c r="C39" s="146">
        <f>B39+(D39*H9)</f>
        <v>0.45833253333333335</v>
      </c>
      <c r="D39" s="67">
        <f>$I$16</f>
        <v>10</v>
      </c>
      <c r="E39" s="144"/>
      <c r="F39" s="69" t="s">
        <v>27</v>
      </c>
      <c r="G39" s="70"/>
      <c r="H39" s="70"/>
      <c r="I39" s="70"/>
      <c r="J39" s="70"/>
      <c r="K39" s="70"/>
      <c r="L39" s="71"/>
    </row>
    <row r="40" spans="2:12" ht="12.75" customHeight="1" x14ac:dyDescent="0.2">
      <c r="B40" s="200">
        <f>C39</f>
        <v>0.45833253333333335</v>
      </c>
      <c r="C40" s="198">
        <f>B40+(45*H9)</f>
        <v>0.48958233333333334</v>
      </c>
      <c r="D40" s="180">
        <v>45</v>
      </c>
      <c r="E40" s="223">
        <v>4</v>
      </c>
      <c r="F40" s="160" t="s">
        <v>32</v>
      </c>
      <c r="G40" s="161"/>
      <c r="H40" s="161"/>
      <c r="I40" s="161"/>
      <c r="J40" s="161"/>
      <c r="K40" s="161"/>
      <c r="L40" s="162"/>
    </row>
    <row r="41" spans="2:12" ht="12.75" customHeight="1" x14ac:dyDescent="0.2">
      <c r="B41" s="201"/>
      <c r="C41" s="199"/>
      <c r="D41" s="181"/>
      <c r="E41" s="223"/>
      <c r="F41" s="163" t="s">
        <v>33</v>
      </c>
      <c r="G41" s="164"/>
      <c r="H41" s="164"/>
      <c r="I41" s="164"/>
      <c r="J41" s="164"/>
      <c r="K41" s="164"/>
      <c r="L41" s="165"/>
    </row>
    <row r="42" spans="2:12" ht="14.25" x14ac:dyDescent="0.2">
      <c r="B42" s="72">
        <f>C40</f>
        <v>0.48958233333333334</v>
      </c>
      <c r="C42" s="73">
        <f>B42+(I15*H9)</f>
        <v>0.51041553333333334</v>
      </c>
      <c r="D42" s="67">
        <f>$I$15</f>
        <v>30</v>
      </c>
      <c r="E42" s="74"/>
      <c r="F42" s="169" t="s">
        <v>34</v>
      </c>
      <c r="G42" s="170"/>
      <c r="H42" s="170"/>
      <c r="I42" s="170"/>
      <c r="J42" s="170"/>
      <c r="K42" s="170"/>
      <c r="L42" s="171"/>
    </row>
    <row r="43" spans="2:12" ht="12.75" customHeight="1" x14ac:dyDescent="0.2">
      <c r="B43" s="200">
        <f>C42</f>
        <v>0.51041553333333334</v>
      </c>
      <c r="C43" s="198">
        <f>B43+(45*H9)</f>
        <v>0.54166533333333333</v>
      </c>
      <c r="D43" s="180">
        <v>45</v>
      </c>
      <c r="E43" s="223">
        <v>5</v>
      </c>
      <c r="F43" s="166" t="s">
        <v>35</v>
      </c>
      <c r="G43" s="167"/>
      <c r="H43" s="167"/>
      <c r="I43" s="167"/>
      <c r="J43" s="167"/>
      <c r="K43" s="167"/>
      <c r="L43" s="168"/>
    </row>
    <row r="44" spans="2:12" ht="12.75" customHeight="1" x14ac:dyDescent="0.2">
      <c r="B44" s="201"/>
      <c r="C44" s="199"/>
      <c r="D44" s="181"/>
      <c r="E44" s="223"/>
      <c r="F44" s="163" t="s">
        <v>36</v>
      </c>
      <c r="G44" s="164"/>
      <c r="H44" s="164"/>
      <c r="I44" s="164"/>
      <c r="J44" s="164"/>
      <c r="K44" s="164"/>
      <c r="L44" s="165"/>
    </row>
    <row r="45" spans="2:12" ht="14.25" x14ac:dyDescent="0.2">
      <c r="B45" s="145">
        <f>C43</f>
        <v>0.54166533333333333</v>
      </c>
      <c r="C45" s="146">
        <f>B45+(D45*H9)</f>
        <v>0.54860973333333329</v>
      </c>
      <c r="D45" s="67">
        <f>$I$16</f>
        <v>10</v>
      </c>
      <c r="E45" s="144"/>
      <c r="F45" s="69" t="s">
        <v>27</v>
      </c>
      <c r="G45" s="70"/>
      <c r="H45" s="70"/>
      <c r="I45" s="70"/>
      <c r="J45" s="70"/>
      <c r="K45" s="70"/>
      <c r="L45" s="71"/>
    </row>
    <row r="46" spans="2:12" ht="12.75" customHeight="1" x14ac:dyDescent="0.2">
      <c r="B46" s="200">
        <f>C45</f>
        <v>0.54860973333333329</v>
      </c>
      <c r="C46" s="198">
        <f>B46+(45*H9)</f>
        <v>0.57985953333333329</v>
      </c>
      <c r="D46" s="180">
        <v>45</v>
      </c>
      <c r="E46" s="223">
        <v>6</v>
      </c>
      <c r="F46" s="160" t="s">
        <v>37</v>
      </c>
      <c r="G46" s="161"/>
      <c r="H46" s="161"/>
      <c r="I46" s="161"/>
      <c r="J46" s="161"/>
      <c r="K46" s="161"/>
      <c r="L46" s="162"/>
    </row>
    <row r="47" spans="2:12" ht="12.75" customHeight="1" x14ac:dyDescent="0.2">
      <c r="B47" s="201"/>
      <c r="C47" s="199"/>
      <c r="D47" s="181"/>
      <c r="E47" s="223"/>
      <c r="F47" s="163" t="s">
        <v>38</v>
      </c>
      <c r="G47" s="164"/>
      <c r="H47" s="164"/>
      <c r="I47" s="164"/>
      <c r="J47" s="164"/>
      <c r="K47" s="164"/>
      <c r="L47" s="165"/>
    </row>
    <row r="48" spans="2:12" ht="14.25" x14ac:dyDescent="0.2">
      <c r="B48" s="72">
        <f>C46</f>
        <v>0.57985953333333329</v>
      </c>
      <c r="C48" s="73">
        <f>B48+(D48*H9)</f>
        <v>0.58680393333333325</v>
      </c>
      <c r="D48" s="67">
        <f>$I$16</f>
        <v>10</v>
      </c>
      <c r="E48" s="74"/>
      <c r="F48" s="154" t="s">
        <v>27</v>
      </c>
      <c r="G48" s="155"/>
      <c r="H48" s="155"/>
      <c r="I48" s="155"/>
      <c r="J48" s="155"/>
      <c r="K48" s="155"/>
      <c r="L48" s="156"/>
    </row>
    <row r="49" spans="2:14" ht="12.75" customHeight="1" x14ac:dyDescent="0.2">
      <c r="B49" s="200">
        <f>C48</f>
        <v>0.58680393333333325</v>
      </c>
      <c r="C49" s="198">
        <f>B49+(45*H9)</f>
        <v>0.61805373333333324</v>
      </c>
      <c r="D49" s="180">
        <v>45</v>
      </c>
      <c r="E49" s="223">
        <v>7</v>
      </c>
      <c r="F49" s="166" t="s">
        <v>39</v>
      </c>
      <c r="G49" s="167"/>
      <c r="H49" s="167"/>
      <c r="I49" s="167"/>
      <c r="J49" s="167"/>
      <c r="K49" s="167"/>
      <c r="L49" s="168"/>
    </row>
    <row r="50" spans="2:14" ht="12.75" customHeight="1" x14ac:dyDescent="0.2">
      <c r="B50" s="201"/>
      <c r="C50" s="199"/>
      <c r="D50" s="181"/>
      <c r="E50" s="223"/>
      <c r="F50" s="160" t="s">
        <v>40</v>
      </c>
      <c r="G50" s="161"/>
      <c r="H50" s="161"/>
      <c r="I50" s="161"/>
      <c r="J50" s="161"/>
      <c r="K50" s="161"/>
      <c r="L50" s="162"/>
    </row>
    <row r="51" spans="2:14" ht="14.25" x14ac:dyDescent="0.2">
      <c r="B51" s="145">
        <f>C49</f>
        <v>0.61805373333333324</v>
      </c>
      <c r="C51" s="146">
        <f>B51+(D51*H9)</f>
        <v>0.62499813333333321</v>
      </c>
      <c r="D51" s="67">
        <v>10</v>
      </c>
      <c r="E51" s="143"/>
      <c r="F51" s="69" t="s">
        <v>27</v>
      </c>
      <c r="G51" s="70"/>
      <c r="H51" s="70"/>
      <c r="I51" s="70"/>
      <c r="J51" s="70"/>
      <c r="K51" s="70"/>
      <c r="L51" s="71"/>
    </row>
    <row r="52" spans="2:14" ht="12.75" customHeight="1" x14ac:dyDescent="0.2">
      <c r="B52" s="200">
        <f>C51</f>
        <v>0.62499813333333321</v>
      </c>
      <c r="C52" s="198">
        <f>B52+(45*H9)</f>
        <v>0.6562479333333332</v>
      </c>
      <c r="D52" s="180">
        <v>45</v>
      </c>
      <c r="E52" s="206">
        <v>8</v>
      </c>
      <c r="F52" s="166" t="s">
        <v>41</v>
      </c>
      <c r="G52" s="167"/>
      <c r="H52" s="167"/>
      <c r="I52" s="167"/>
      <c r="J52" s="167"/>
      <c r="K52" s="167"/>
      <c r="L52" s="168"/>
    </row>
    <row r="53" spans="2:14" ht="13.5" customHeight="1" thickBot="1" x14ac:dyDescent="0.25">
      <c r="B53" s="207"/>
      <c r="C53" s="208"/>
      <c r="D53" s="209"/>
      <c r="E53" s="230"/>
      <c r="F53" s="157"/>
      <c r="G53" s="158"/>
      <c r="H53" s="158"/>
      <c r="I53" s="158"/>
      <c r="J53" s="158"/>
      <c r="K53" s="158"/>
      <c r="L53" s="159"/>
    </row>
    <row r="54" spans="2:14" ht="13.5" customHeight="1" x14ac:dyDescent="0.2">
      <c r="B54" s="136"/>
      <c r="C54" s="136"/>
      <c r="D54" s="137"/>
      <c r="E54" s="137"/>
      <c r="F54" s="138"/>
      <c r="G54" s="138"/>
      <c r="H54" s="138"/>
      <c r="I54" s="138"/>
      <c r="J54" s="138"/>
      <c r="K54" s="138"/>
      <c r="L54" s="138"/>
    </row>
    <row r="55" spans="2:14" ht="15" thickBot="1" x14ac:dyDescent="0.25">
      <c r="B55" s="56"/>
      <c r="C55" s="56"/>
      <c r="D55" s="56"/>
      <c r="E55" s="56"/>
      <c r="F55" s="75"/>
      <c r="G55" s="75"/>
      <c r="H55" s="75"/>
      <c r="I55" s="75"/>
      <c r="J55" s="75"/>
      <c r="K55" s="75"/>
      <c r="L55" s="75"/>
    </row>
    <row r="56" spans="2:14" ht="15" thickBot="1" x14ac:dyDescent="0.25">
      <c r="B56" s="57" t="s">
        <v>19</v>
      </c>
      <c r="C56" s="58" t="s">
        <v>20</v>
      </c>
      <c r="D56" s="58" t="s">
        <v>21</v>
      </c>
      <c r="E56" s="58" t="s">
        <v>22</v>
      </c>
      <c r="F56" s="76" t="s">
        <v>42</v>
      </c>
      <c r="G56" s="77">
        <f>IF(I12&lt;&gt;0,G29+1,0)</f>
        <v>0</v>
      </c>
      <c r="H56" s="78"/>
      <c r="I56" s="78"/>
      <c r="J56" s="78"/>
      <c r="K56" s="78"/>
      <c r="L56" s="79"/>
      <c r="N56" s="2"/>
    </row>
    <row r="57" spans="2:14" ht="14.25" x14ac:dyDescent="0.2">
      <c r="B57" s="203">
        <f>I$13</f>
        <v>0.33333333333333331</v>
      </c>
      <c r="C57" s="198">
        <f>B57+(45*H$9)</f>
        <v>0.36458313333333331</v>
      </c>
      <c r="D57" s="180">
        <v>45</v>
      </c>
      <c r="E57" s="223">
        <v>9</v>
      </c>
      <c r="F57" s="80" t="s">
        <v>43</v>
      </c>
      <c r="G57" s="81"/>
      <c r="H57" s="82"/>
      <c r="I57" s="82"/>
      <c r="J57" s="82"/>
      <c r="K57" s="82"/>
      <c r="L57" s="83"/>
    </row>
    <row r="58" spans="2:14" ht="14.25" x14ac:dyDescent="0.2">
      <c r="B58" s="204"/>
      <c r="C58" s="199"/>
      <c r="D58" s="181"/>
      <c r="E58" s="223"/>
      <c r="F58" s="84" t="s">
        <v>44</v>
      </c>
      <c r="G58" s="85"/>
      <c r="H58" s="85"/>
      <c r="I58" s="85"/>
      <c r="J58" s="85"/>
      <c r="K58" s="85"/>
      <c r="L58" s="86"/>
    </row>
    <row r="59" spans="2:14" ht="14.25" x14ac:dyDescent="0.2">
      <c r="B59" s="87">
        <f>C57</f>
        <v>0.36458313333333331</v>
      </c>
      <c r="C59" s="146">
        <f>B59+(D59*H9)</f>
        <v>0.37152753333333333</v>
      </c>
      <c r="D59" s="67">
        <f>$I$16</f>
        <v>10</v>
      </c>
      <c r="E59" s="144"/>
      <c r="F59" s="88" t="s">
        <v>27</v>
      </c>
      <c r="G59" s="141"/>
      <c r="H59" s="141"/>
      <c r="I59" s="141"/>
      <c r="J59" s="141"/>
      <c r="K59" s="141"/>
      <c r="L59" s="142"/>
    </row>
    <row r="60" spans="2:14" ht="14.25" x14ac:dyDescent="0.2">
      <c r="B60" s="200">
        <f>C59</f>
        <v>0.37152753333333333</v>
      </c>
      <c r="C60" s="198">
        <f>B60+(45*$H$9)</f>
        <v>0.40277733333333332</v>
      </c>
      <c r="D60" s="180">
        <v>45</v>
      </c>
      <c r="E60" s="223">
        <v>10</v>
      </c>
      <c r="F60" s="75" t="s">
        <v>45</v>
      </c>
      <c r="G60" s="89"/>
      <c r="H60" s="89"/>
      <c r="I60" s="89"/>
      <c r="J60" s="89"/>
      <c r="K60" s="89"/>
      <c r="L60" s="90"/>
    </row>
    <row r="61" spans="2:14" ht="14.25" x14ac:dyDescent="0.2">
      <c r="B61" s="201"/>
      <c r="C61" s="199"/>
      <c r="D61" s="181"/>
      <c r="E61" s="223"/>
      <c r="F61" s="75"/>
      <c r="G61" s="85"/>
      <c r="H61" s="85"/>
      <c r="I61" s="85"/>
      <c r="J61" s="85"/>
      <c r="K61" s="85"/>
      <c r="L61" s="86"/>
      <c r="N61" s="3"/>
    </row>
    <row r="62" spans="2:14" ht="14.25" x14ac:dyDescent="0.2">
      <c r="B62" s="72">
        <f>C60</f>
        <v>0.40277733333333332</v>
      </c>
      <c r="C62" s="73">
        <f>B62+(D62*H9)</f>
        <v>0.40972173333333334</v>
      </c>
      <c r="D62" s="67">
        <f>$I$16</f>
        <v>10</v>
      </c>
      <c r="E62" s="74"/>
      <c r="F62" s="154" t="s">
        <v>27</v>
      </c>
      <c r="G62" s="155"/>
      <c r="H62" s="155"/>
      <c r="I62" s="155"/>
      <c r="J62" s="155"/>
      <c r="K62" s="155"/>
      <c r="L62" s="156"/>
      <c r="N62" s="4"/>
    </row>
    <row r="63" spans="2:14" ht="14.25" x14ac:dyDescent="0.2">
      <c r="B63" s="200">
        <f>C62</f>
        <v>0.40972173333333334</v>
      </c>
      <c r="C63" s="198">
        <f>B63+(45*H$9)</f>
        <v>0.44097153333333333</v>
      </c>
      <c r="D63" s="180">
        <v>45</v>
      </c>
      <c r="E63" s="223">
        <v>11</v>
      </c>
      <c r="F63" s="91" t="s">
        <v>46</v>
      </c>
      <c r="G63" s="92"/>
      <c r="H63" s="92"/>
      <c r="I63" s="92"/>
      <c r="J63" s="92"/>
      <c r="K63" s="92"/>
      <c r="L63" s="93"/>
      <c r="N63" s="4"/>
    </row>
    <row r="64" spans="2:14" ht="14.25" x14ac:dyDescent="0.2">
      <c r="B64" s="201"/>
      <c r="C64" s="199"/>
      <c r="D64" s="181"/>
      <c r="E64" s="223"/>
      <c r="F64" s="94" t="s">
        <v>47</v>
      </c>
      <c r="G64" s="85"/>
      <c r="H64" s="85"/>
      <c r="I64" s="85"/>
      <c r="J64" s="85"/>
      <c r="K64" s="85"/>
      <c r="L64" s="86"/>
      <c r="N64" s="2"/>
    </row>
    <row r="65" spans="2:14" ht="14.25" x14ac:dyDescent="0.2">
      <c r="B65" s="145">
        <f>C63</f>
        <v>0.44097153333333333</v>
      </c>
      <c r="C65" s="146">
        <f>B65+(D65*H9)</f>
        <v>0.44791593333333335</v>
      </c>
      <c r="D65" s="67">
        <f>$I$16</f>
        <v>10</v>
      </c>
      <c r="E65" s="144"/>
      <c r="F65" s="140" t="s">
        <v>27</v>
      </c>
      <c r="G65" s="141"/>
      <c r="H65" s="141"/>
      <c r="I65" s="141"/>
      <c r="J65" s="141"/>
      <c r="K65" s="141"/>
      <c r="L65" s="142"/>
      <c r="N65" s="2"/>
    </row>
    <row r="66" spans="2:14" ht="14.25" x14ac:dyDescent="0.2">
      <c r="B66" s="200">
        <f>C65</f>
        <v>0.44791593333333335</v>
      </c>
      <c r="C66" s="198">
        <f>B66+(45*H$9)</f>
        <v>0.47916573333333334</v>
      </c>
      <c r="D66" s="180">
        <v>45</v>
      </c>
      <c r="E66" s="223">
        <v>12</v>
      </c>
      <c r="F66" s="95" t="s">
        <v>48</v>
      </c>
      <c r="G66" s="89"/>
      <c r="H66" s="89"/>
      <c r="I66" s="89"/>
      <c r="J66" s="89"/>
      <c r="K66" s="89"/>
      <c r="L66" s="90"/>
      <c r="N66" s="2"/>
    </row>
    <row r="67" spans="2:14" ht="14.25" x14ac:dyDescent="0.2">
      <c r="B67" s="201"/>
      <c r="C67" s="199"/>
      <c r="D67" s="181"/>
      <c r="E67" s="223"/>
      <c r="F67" s="94" t="s">
        <v>49</v>
      </c>
      <c r="G67" s="85"/>
      <c r="H67" s="85"/>
      <c r="I67" s="85"/>
      <c r="J67" s="85"/>
      <c r="K67" s="85"/>
      <c r="L67" s="86"/>
    </row>
    <row r="68" spans="2:14" ht="14.25" x14ac:dyDescent="0.2">
      <c r="B68" s="72">
        <f>C66</f>
        <v>0.47916573333333334</v>
      </c>
      <c r="C68" s="73">
        <f>B68+(I$15*H$9)</f>
        <v>0.49999893333333334</v>
      </c>
      <c r="D68" s="67">
        <f>$I$15</f>
        <v>30</v>
      </c>
      <c r="E68" s="74"/>
      <c r="F68" s="169" t="s">
        <v>34</v>
      </c>
      <c r="G68" s="170"/>
      <c r="H68" s="170"/>
      <c r="I68" s="170"/>
      <c r="J68" s="170"/>
      <c r="K68" s="170"/>
      <c r="L68" s="171"/>
    </row>
    <row r="69" spans="2:14" ht="28.15" customHeight="1" x14ac:dyDescent="0.2">
      <c r="B69" s="200">
        <f>C68</f>
        <v>0.49999893333333334</v>
      </c>
      <c r="C69" s="198">
        <f>B69+(45*H$9)</f>
        <v>0.53124873333333333</v>
      </c>
      <c r="D69" s="180">
        <v>45</v>
      </c>
      <c r="E69" s="223">
        <v>13</v>
      </c>
      <c r="F69" s="166" t="s">
        <v>50</v>
      </c>
      <c r="G69" s="167"/>
      <c r="H69" s="167"/>
      <c r="I69" s="167"/>
      <c r="J69" s="167"/>
      <c r="K69" s="167"/>
      <c r="L69" s="168"/>
    </row>
    <row r="70" spans="2:14" ht="14.25" x14ac:dyDescent="0.2">
      <c r="B70" s="201"/>
      <c r="C70" s="199"/>
      <c r="D70" s="181"/>
      <c r="E70" s="223"/>
      <c r="F70" s="95" t="s">
        <v>51</v>
      </c>
      <c r="G70" s="85"/>
      <c r="H70" s="85"/>
      <c r="I70" s="85"/>
      <c r="J70" s="85"/>
      <c r="K70" s="85"/>
      <c r="L70" s="86"/>
    </row>
    <row r="71" spans="2:14" ht="14.25" x14ac:dyDescent="0.2">
      <c r="B71" s="145">
        <f>C69</f>
        <v>0.53124873333333333</v>
      </c>
      <c r="C71" s="146">
        <f>B71+(D71*H9)</f>
        <v>0.5381931333333333</v>
      </c>
      <c r="D71" s="67">
        <f>$I$16</f>
        <v>10</v>
      </c>
      <c r="E71" s="144"/>
      <c r="F71" s="140" t="s">
        <v>27</v>
      </c>
      <c r="G71" s="141"/>
      <c r="H71" s="141"/>
      <c r="I71" s="141"/>
      <c r="J71" s="141"/>
      <c r="K71" s="141"/>
      <c r="L71" s="142"/>
    </row>
    <row r="72" spans="2:14" ht="14.25" x14ac:dyDescent="0.2">
      <c r="B72" s="200">
        <f>C71</f>
        <v>0.5381931333333333</v>
      </c>
      <c r="C72" s="198">
        <f>B72+(45*H$9)</f>
        <v>0.56944293333333329</v>
      </c>
      <c r="D72" s="180">
        <v>45</v>
      </c>
      <c r="E72" s="223">
        <v>14</v>
      </c>
      <c r="F72" s="91" t="s">
        <v>52</v>
      </c>
      <c r="G72" s="75"/>
      <c r="H72" s="89"/>
      <c r="I72" s="89"/>
      <c r="J72" s="89"/>
      <c r="K72" s="89"/>
      <c r="L72" s="90"/>
    </row>
    <row r="73" spans="2:14" ht="14.25" x14ac:dyDescent="0.2">
      <c r="B73" s="201"/>
      <c r="C73" s="199"/>
      <c r="D73" s="181"/>
      <c r="E73" s="223"/>
      <c r="F73" s="94" t="s">
        <v>53</v>
      </c>
      <c r="G73" s="85"/>
      <c r="H73" s="85"/>
      <c r="I73" s="85"/>
      <c r="J73" s="85"/>
      <c r="K73" s="85"/>
      <c r="L73" s="86"/>
    </row>
    <row r="74" spans="2:14" ht="14.25" x14ac:dyDescent="0.2">
      <c r="B74" s="72">
        <f>C72</f>
        <v>0.56944293333333329</v>
      </c>
      <c r="C74" s="73">
        <f>B74+(D74*H9)</f>
        <v>0.57638733333333325</v>
      </c>
      <c r="D74" s="67">
        <f>$I$16</f>
        <v>10</v>
      </c>
      <c r="E74" s="74"/>
      <c r="F74" s="154"/>
      <c r="G74" s="155"/>
      <c r="H74" s="155"/>
      <c r="I74" s="155"/>
      <c r="J74" s="155"/>
      <c r="K74" s="155"/>
      <c r="L74" s="156"/>
    </row>
    <row r="75" spans="2:14" ht="14.25" x14ac:dyDescent="0.2">
      <c r="B75" s="200">
        <f>C74</f>
        <v>0.57638733333333325</v>
      </c>
      <c r="C75" s="198">
        <f>B75+(45*H$9)</f>
        <v>0.60763713333333325</v>
      </c>
      <c r="D75" s="180">
        <v>45</v>
      </c>
      <c r="E75" s="223">
        <v>15</v>
      </c>
      <c r="F75" s="95" t="s">
        <v>54</v>
      </c>
      <c r="G75" s="92"/>
      <c r="H75" s="92"/>
      <c r="I75" s="92"/>
      <c r="J75" s="92"/>
      <c r="K75" s="92"/>
      <c r="L75" s="93"/>
    </row>
    <row r="76" spans="2:14" ht="14.25" x14ac:dyDescent="0.2">
      <c r="B76" s="201"/>
      <c r="C76" s="199"/>
      <c r="D76" s="181"/>
      <c r="E76" s="223"/>
      <c r="F76" s="75"/>
      <c r="G76" s="89"/>
      <c r="H76" s="89"/>
      <c r="I76" s="89"/>
      <c r="J76" s="89"/>
      <c r="K76" s="89"/>
      <c r="L76" s="90"/>
    </row>
    <row r="77" spans="2:14" ht="14.25" x14ac:dyDescent="0.2">
      <c r="B77" s="145">
        <f>C75</f>
        <v>0.60763713333333325</v>
      </c>
      <c r="C77" s="146">
        <f>B77+(D77*H9)</f>
        <v>0.61458153333333321</v>
      </c>
      <c r="D77" s="67">
        <f>$I$16</f>
        <v>10</v>
      </c>
      <c r="E77" s="143"/>
      <c r="F77" s="88"/>
      <c r="G77" s="141"/>
      <c r="H77" s="141"/>
      <c r="I77" s="141"/>
      <c r="J77" s="141"/>
      <c r="K77" s="141"/>
      <c r="L77" s="142"/>
    </row>
    <row r="78" spans="2:14" ht="14.25" x14ac:dyDescent="0.2">
      <c r="B78" s="200">
        <f>C77</f>
        <v>0.61458153333333321</v>
      </c>
      <c r="C78" s="198">
        <f>B78+(45*H$9)</f>
        <v>0.6458313333333332</v>
      </c>
      <c r="D78" s="180">
        <v>45</v>
      </c>
      <c r="E78" s="206">
        <v>16</v>
      </c>
      <c r="F78" s="91" t="s">
        <v>55</v>
      </c>
      <c r="G78" s="92"/>
      <c r="H78" s="92"/>
      <c r="I78" s="92"/>
      <c r="J78" s="92"/>
      <c r="K78" s="92"/>
      <c r="L78" s="93"/>
    </row>
    <row r="79" spans="2:14" ht="15" thickBot="1" x14ac:dyDescent="0.25">
      <c r="B79" s="207"/>
      <c r="C79" s="208"/>
      <c r="D79" s="209"/>
      <c r="E79" s="230"/>
      <c r="F79" s="96"/>
      <c r="G79" s="97"/>
      <c r="H79" s="97"/>
      <c r="I79" s="97"/>
      <c r="J79" s="97"/>
      <c r="K79" s="97"/>
      <c r="L79" s="98"/>
    </row>
    <row r="80" spans="2:14" ht="14.25" x14ac:dyDescent="0.2">
      <c r="B80" s="56"/>
      <c r="C80" s="56"/>
      <c r="D80" s="56"/>
      <c r="E80" s="56"/>
      <c r="F80" s="56"/>
      <c r="G80" s="56"/>
      <c r="H80" s="56"/>
      <c r="I80" s="56"/>
      <c r="J80" s="56"/>
      <c r="K80" s="56"/>
      <c r="L80" s="56"/>
    </row>
    <row r="81" spans="2:14" ht="15" thickBot="1" x14ac:dyDescent="0.25">
      <c r="B81" s="56"/>
      <c r="C81" s="56"/>
      <c r="D81" s="56"/>
      <c r="E81" s="56"/>
      <c r="F81" s="75"/>
      <c r="G81" s="75"/>
      <c r="H81" s="75"/>
      <c r="I81" s="75"/>
      <c r="J81" s="75"/>
      <c r="K81" s="75"/>
      <c r="L81" s="75"/>
      <c r="N81" s="2"/>
    </row>
    <row r="82" spans="2:14" ht="15" thickBot="1" x14ac:dyDescent="0.25">
      <c r="B82" s="57" t="s">
        <v>19</v>
      </c>
      <c r="C82" s="58" t="s">
        <v>20</v>
      </c>
      <c r="D82" s="58" t="s">
        <v>21</v>
      </c>
      <c r="E82" s="58" t="s">
        <v>22</v>
      </c>
      <c r="F82" s="99" t="s">
        <v>56</v>
      </c>
      <c r="G82" s="77">
        <f>IF(I12&lt;&gt;0,G56+1,0)</f>
        <v>0</v>
      </c>
      <c r="H82" s="78"/>
      <c r="I82" s="78"/>
      <c r="J82" s="78"/>
      <c r="K82" s="78"/>
      <c r="L82" s="79"/>
      <c r="N82" s="2"/>
    </row>
    <row r="83" spans="2:14" ht="14.25" x14ac:dyDescent="0.2">
      <c r="B83" s="203">
        <f>I$13</f>
        <v>0.33333333333333331</v>
      </c>
      <c r="C83" s="198">
        <f>B83+(45*H$9)</f>
        <v>0.36458313333333331</v>
      </c>
      <c r="D83" s="180">
        <v>45</v>
      </c>
      <c r="E83" s="223">
        <v>17</v>
      </c>
      <c r="F83" s="91" t="s">
        <v>57</v>
      </c>
      <c r="G83" s="89"/>
      <c r="H83" s="92"/>
      <c r="I83" s="92"/>
      <c r="J83" s="92"/>
      <c r="K83" s="92"/>
      <c r="L83" s="93"/>
    </row>
    <row r="84" spans="2:14" ht="14.25" x14ac:dyDescent="0.2">
      <c r="B84" s="204"/>
      <c r="C84" s="199"/>
      <c r="D84" s="181"/>
      <c r="E84" s="223"/>
      <c r="F84" s="94" t="s">
        <v>58</v>
      </c>
      <c r="G84" s="85"/>
      <c r="H84" s="85"/>
      <c r="I84" s="85"/>
      <c r="J84" s="85"/>
      <c r="K84" s="85"/>
      <c r="L84" s="86"/>
    </row>
    <row r="85" spans="2:14" ht="14.25" x14ac:dyDescent="0.2">
      <c r="B85" s="87">
        <f>C83</f>
        <v>0.36458313333333331</v>
      </c>
      <c r="C85" s="146">
        <f>B85+(D85*H9)</f>
        <v>0.37152753333333333</v>
      </c>
      <c r="D85" s="67">
        <f>$I$16</f>
        <v>10</v>
      </c>
      <c r="E85" s="144"/>
      <c r="F85" s="88" t="s">
        <v>27</v>
      </c>
      <c r="G85" s="141"/>
      <c r="H85" s="141"/>
      <c r="I85" s="141"/>
      <c r="J85" s="141"/>
      <c r="K85" s="141"/>
      <c r="L85" s="142"/>
    </row>
    <row r="86" spans="2:14" ht="14.25" x14ac:dyDescent="0.2">
      <c r="B86" s="200">
        <f>C85</f>
        <v>0.37152753333333333</v>
      </c>
      <c r="C86" s="198">
        <f>B86+(45*$H$9)</f>
        <v>0.40277733333333332</v>
      </c>
      <c r="D86" s="180">
        <v>45</v>
      </c>
      <c r="E86" s="223">
        <v>18</v>
      </c>
      <c r="F86" s="91" t="s">
        <v>59</v>
      </c>
      <c r="G86" s="89"/>
      <c r="H86" s="89"/>
      <c r="I86" s="89"/>
      <c r="J86" s="89"/>
      <c r="K86" s="89"/>
      <c r="L86" s="90"/>
    </row>
    <row r="87" spans="2:14" ht="14.25" x14ac:dyDescent="0.2">
      <c r="B87" s="201"/>
      <c r="C87" s="199"/>
      <c r="D87" s="181"/>
      <c r="E87" s="223"/>
      <c r="F87" s="94" t="s">
        <v>60</v>
      </c>
      <c r="G87" s="85"/>
      <c r="H87" s="85"/>
      <c r="I87" s="85"/>
      <c r="J87" s="85"/>
      <c r="K87" s="85"/>
      <c r="L87" s="86"/>
    </row>
    <row r="88" spans="2:14" ht="14.25" x14ac:dyDescent="0.2">
      <c r="B88" s="72">
        <f>C86</f>
        <v>0.40277733333333332</v>
      </c>
      <c r="C88" s="73">
        <f>B88+(D88*H9)</f>
        <v>0.40972173333333334</v>
      </c>
      <c r="D88" s="67">
        <f>$I$16</f>
        <v>10</v>
      </c>
      <c r="E88" s="74"/>
      <c r="F88" s="175" t="s">
        <v>27</v>
      </c>
      <c r="G88" s="176"/>
      <c r="H88" s="176"/>
      <c r="I88" s="176"/>
      <c r="J88" s="176"/>
      <c r="K88" s="176"/>
      <c r="L88" s="177"/>
    </row>
    <row r="89" spans="2:14" ht="14.25" x14ac:dyDescent="0.2">
      <c r="B89" s="200">
        <f>C88</f>
        <v>0.40972173333333334</v>
      </c>
      <c r="C89" s="198">
        <f>B89+(45*H$9)</f>
        <v>0.44097153333333333</v>
      </c>
      <c r="D89" s="180">
        <v>45</v>
      </c>
      <c r="E89" s="227">
        <v>19</v>
      </c>
      <c r="F89" s="100" t="s">
        <v>61</v>
      </c>
      <c r="G89" s="101"/>
      <c r="H89" s="101"/>
      <c r="I89" s="101"/>
      <c r="J89" s="101"/>
      <c r="K89" s="101"/>
      <c r="L89" s="102"/>
      <c r="N89" s="2"/>
    </row>
    <row r="90" spans="2:14" ht="14.25" x14ac:dyDescent="0.2">
      <c r="B90" s="201"/>
      <c r="C90" s="199"/>
      <c r="D90" s="181"/>
      <c r="E90" s="227"/>
      <c r="F90" s="94" t="s">
        <v>62</v>
      </c>
      <c r="G90" s="103"/>
      <c r="H90" s="103"/>
      <c r="I90" s="103"/>
      <c r="J90" s="103"/>
      <c r="K90" s="103"/>
      <c r="L90" s="104"/>
      <c r="N90" s="2"/>
    </row>
    <row r="91" spans="2:14" ht="14.25" x14ac:dyDescent="0.2">
      <c r="B91" s="145">
        <f>C89</f>
        <v>0.44097153333333333</v>
      </c>
      <c r="C91" s="146">
        <f>B91+(D91*H9)</f>
        <v>0.44791593333333335</v>
      </c>
      <c r="D91" s="67">
        <f>$I$16</f>
        <v>10</v>
      </c>
      <c r="E91" s="144"/>
      <c r="F91" s="105" t="s">
        <v>27</v>
      </c>
      <c r="G91" s="106"/>
      <c r="H91" s="106"/>
      <c r="I91" s="106"/>
      <c r="J91" s="106"/>
      <c r="K91" s="106"/>
      <c r="L91" s="107"/>
      <c r="N91" s="2"/>
    </row>
    <row r="92" spans="2:14" ht="14.25" x14ac:dyDescent="0.2">
      <c r="B92" s="200">
        <f>C91</f>
        <v>0.44791593333333335</v>
      </c>
      <c r="C92" s="198">
        <f>B92+(45*H$9)</f>
        <v>0.47916573333333334</v>
      </c>
      <c r="D92" s="180">
        <v>45</v>
      </c>
      <c r="E92" s="227">
        <v>20</v>
      </c>
      <c r="F92" s="91" t="s">
        <v>63</v>
      </c>
      <c r="G92" s="92"/>
      <c r="H92" s="92"/>
      <c r="I92" s="92" t="s">
        <v>64</v>
      </c>
      <c r="J92" s="92"/>
      <c r="K92" s="92"/>
      <c r="L92" s="93"/>
      <c r="N92" s="2"/>
    </row>
    <row r="93" spans="2:14" ht="14.25" x14ac:dyDescent="0.2">
      <c r="B93" s="201"/>
      <c r="C93" s="199"/>
      <c r="D93" s="181"/>
      <c r="E93" s="227"/>
      <c r="F93" s="95" t="s">
        <v>65</v>
      </c>
      <c r="G93" s="89"/>
      <c r="H93" s="89" t="s">
        <v>66</v>
      </c>
      <c r="I93" s="89"/>
      <c r="J93" s="89"/>
      <c r="K93" s="89"/>
      <c r="L93" s="90"/>
      <c r="N93" s="2"/>
    </row>
    <row r="94" spans="2:14" ht="14.25" x14ac:dyDescent="0.2">
      <c r="B94" s="72">
        <f>C92</f>
        <v>0.47916573333333334</v>
      </c>
      <c r="C94" s="73">
        <f>B94+(I$15*H$9)</f>
        <v>0.49999893333333334</v>
      </c>
      <c r="D94" s="67">
        <f>$I$15</f>
        <v>30</v>
      </c>
      <c r="E94" s="74"/>
      <c r="F94" s="172" t="s">
        <v>34</v>
      </c>
      <c r="G94" s="173"/>
      <c r="H94" s="173"/>
      <c r="I94" s="173"/>
      <c r="J94" s="173"/>
      <c r="K94" s="173"/>
      <c r="L94" s="174"/>
      <c r="N94" s="5"/>
    </row>
    <row r="95" spans="2:14" ht="14.25" x14ac:dyDescent="0.2">
      <c r="B95" s="200">
        <f>C94</f>
        <v>0.49999893333333334</v>
      </c>
      <c r="C95" s="198">
        <f>B95+(45*H$9)</f>
        <v>0.53124873333333333</v>
      </c>
      <c r="D95" s="180">
        <v>45</v>
      </c>
      <c r="E95" s="227">
        <v>21</v>
      </c>
      <c r="F95" s="91" t="s">
        <v>67</v>
      </c>
      <c r="G95" s="92"/>
      <c r="H95" s="92"/>
      <c r="I95" s="92" t="s">
        <v>68</v>
      </c>
      <c r="J95" s="92"/>
      <c r="K95" s="92"/>
      <c r="L95" s="93"/>
      <c r="N95" s="2"/>
    </row>
    <row r="96" spans="2:14" ht="14.25" x14ac:dyDescent="0.2">
      <c r="B96" s="224"/>
      <c r="C96" s="225"/>
      <c r="D96" s="226"/>
      <c r="E96" s="228"/>
      <c r="F96" s="94" t="s">
        <v>69</v>
      </c>
      <c r="G96" s="85"/>
      <c r="H96" s="85"/>
      <c r="I96" s="85"/>
      <c r="J96" s="85"/>
      <c r="K96" s="85"/>
      <c r="L96" s="86"/>
      <c r="N96" s="2"/>
    </row>
    <row r="97" spans="2:14" ht="14.25" x14ac:dyDescent="0.2">
      <c r="B97" s="72">
        <f>C95</f>
        <v>0.53124873333333333</v>
      </c>
      <c r="C97" s="73">
        <f>B97+(D97*H9)</f>
        <v>0.5381931333333333</v>
      </c>
      <c r="D97" s="67">
        <f>$I$16</f>
        <v>10</v>
      </c>
      <c r="E97" s="144"/>
      <c r="F97" s="182" t="s">
        <v>27</v>
      </c>
      <c r="G97" s="183"/>
      <c r="H97" s="183"/>
      <c r="I97" s="183"/>
      <c r="J97" s="183"/>
      <c r="K97" s="183"/>
      <c r="L97" s="184"/>
      <c r="N97" s="2"/>
    </row>
    <row r="98" spans="2:14" ht="14.25" x14ac:dyDescent="0.2">
      <c r="B98" s="224">
        <f>C97</f>
        <v>0.5381931333333333</v>
      </c>
      <c r="C98" s="225">
        <f>B98+(45*H$9)</f>
        <v>0.56944293333333329</v>
      </c>
      <c r="D98" s="226">
        <v>45</v>
      </c>
      <c r="E98" s="229">
        <v>22</v>
      </c>
      <c r="F98" s="95" t="s">
        <v>70</v>
      </c>
      <c r="G98" s="89"/>
      <c r="H98" s="89"/>
      <c r="I98" s="89"/>
      <c r="J98" s="89"/>
      <c r="K98" s="89"/>
      <c r="L98" s="90"/>
      <c r="N98" s="2"/>
    </row>
    <row r="99" spans="2:14" ht="14.25" x14ac:dyDescent="0.2">
      <c r="B99" s="201"/>
      <c r="C99" s="199"/>
      <c r="D99" s="181"/>
      <c r="E99" s="227"/>
      <c r="F99" s="95" t="s">
        <v>71</v>
      </c>
      <c r="G99" s="89"/>
      <c r="H99" s="89"/>
      <c r="I99" s="89"/>
      <c r="J99" s="89"/>
      <c r="K99" s="89"/>
      <c r="L99" s="90"/>
      <c r="N99" s="2"/>
    </row>
    <row r="100" spans="2:14" ht="14.25" x14ac:dyDescent="0.2">
      <c r="B100" s="72">
        <f>C98</f>
        <v>0.56944293333333329</v>
      </c>
      <c r="C100" s="73">
        <f>B100+(D100*H9)</f>
        <v>0.57638733333333325</v>
      </c>
      <c r="D100" s="67">
        <f>$I$16</f>
        <v>10</v>
      </c>
      <c r="E100" s="74"/>
      <c r="F100" s="182" t="s">
        <v>27</v>
      </c>
      <c r="G100" s="183"/>
      <c r="H100" s="183"/>
      <c r="I100" s="183"/>
      <c r="J100" s="183"/>
      <c r="K100" s="183"/>
      <c r="L100" s="184"/>
      <c r="N100" s="2"/>
    </row>
    <row r="101" spans="2:14" ht="14.25" x14ac:dyDescent="0.2">
      <c r="B101" s="200">
        <f>C100</f>
        <v>0.57638733333333325</v>
      </c>
      <c r="C101" s="198">
        <f>B101+(45*H$9)</f>
        <v>0.60763713333333325</v>
      </c>
      <c r="D101" s="180">
        <v>45</v>
      </c>
      <c r="E101" s="205">
        <v>23</v>
      </c>
      <c r="F101" s="108" t="s">
        <v>72</v>
      </c>
      <c r="G101" s="89"/>
      <c r="H101" s="89"/>
      <c r="I101" s="89"/>
      <c r="J101" s="89"/>
      <c r="K101" s="89"/>
      <c r="L101" s="90"/>
    </row>
    <row r="102" spans="2:14" ht="14.25" x14ac:dyDescent="0.2">
      <c r="B102" s="201"/>
      <c r="C102" s="199"/>
      <c r="D102" s="181"/>
      <c r="E102" s="205"/>
      <c r="F102" s="94" t="s">
        <v>73</v>
      </c>
      <c r="G102" s="85"/>
      <c r="H102" s="85"/>
      <c r="I102" s="85"/>
      <c r="J102" s="85"/>
      <c r="K102" s="85"/>
      <c r="L102" s="86"/>
    </row>
    <row r="103" spans="2:14" ht="14.25" x14ac:dyDescent="0.2">
      <c r="B103" s="145">
        <f>C101</f>
        <v>0.60763713333333325</v>
      </c>
      <c r="C103" s="146">
        <f>B103+(D103*H9)</f>
        <v>0.61458153333333321</v>
      </c>
      <c r="D103" s="67">
        <f>$I$16</f>
        <v>10</v>
      </c>
      <c r="E103" s="143"/>
      <c r="F103" s="185" t="s">
        <v>27</v>
      </c>
      <c r="G103" s="186"/>
      <c r="H103" s="186"/>
      <c r="I103" s="186"/>
      <c r="J103" s="186"/>
      <c r="K103" s="186"/>
      <c r="L103" s="187"/>
    </row>
    <row r="104" spans="2:14" ht="14.25" x14ac:dyDescent="0.2">
      <c r="B104" s="200">
        <f>C103</f>
        <v>0.61458153333333321</v>
      </c>
      <c r="C104" s="198">
        <f>B104+(45*H$9)</f>
        <v>0.6458313333333332</v>
      </c>
      <c r="D104" s="180">
        <v>45</v>
      </c>
      <c r="E104" s="210">
        <v>24</v>
      </c>
      <c r="F104" s="95" t="s">
        <v>74</v>
      </c>
      <c r="G104" s="109"/>
      <c r="H104" s="109"/>
      <c r="I104" s="109"/>
      <c r="J104" s="109"/>
      <c r="K104" s="109"/>
      <c r="L104" s="110"/>
    </row>
    <row r="105" spans="2:14" ht="15" thickBot="1" x14ac:dyDescent="0.25">
      <c r="B105" s="207"/>
      <c r="C105" s="208"/>
      <c r="D105" s="209"/>
      <c r="E105" s="211"/>
      <c r="F105" s="96" t="s">
        <v>75</v>
      </c>
      <c r="G105" s="111"/>
      <c r="H105" s="111"/>
      <c r="I105" s="111"/>
      <c r="J105" s="111"/>
      <c r="K105" s="111"/>
      <c r="L105" s="112"/>
    </row>
    <row r="106" spans="2:14" ht="14.25" x14ac:dyDescent="0.2">
      <c r="B106" s="56"/>
      <c r="C106" s="56"/>
      <c r="D106" s="56"/>
      <c r="E106" s="56"/>
      <c r="F106" s="56"/>
      <c r="G106" s="56"/>
      <c r="H106" s="56"/>
      <c r="I106" s="56"/>
      <c r="J106" s="56"/>
      <c r="K106" s="56"/>
      <c r="L106" s="56"/>
      <c r="N106" s="2"/>
    </row>
    <row r="107" spans="2:14" ht="15" thickBot="1" x14ac:dyDescent="0.25">
      <c r="B107" s="56"/>
      <c r="C107" s="56"/>
      <c r="D107" s="56"/>
      <c r="E107" s="56"/>
      <c r="F107" s="56"/>
      <c r="G107" s="56"/>
      <c r="H107" s="56"/>
      <c r="I107" s="56"/>
      <c r="J107" s="56"/>
      <c r="K107" s="56"/>
      <c r="L107" s="56"/>
      <c r="N107" s="2"/>
    </row>
    <row r="108" spans="2:14" ht="14.25" x14ac:dyDescent="0.2">
      <c r="B108" s="57" t="s">
        <v>19</v>
      </c>
      <c r="C108" s="58" t="s">
        <v>20</v>
      </c>
      <c r="D108" s="58" t="s">
        <v>21</v>
      </c>
      <c r="E108" s="58" t="s">
        <v>22</v>
      </c>
      <c r="F108" s="113" t="s">
        <v>76</v>
      </c>
      <c r="G108" s="114">
        <f>IF(I12&lt;&gt;0,G82+1,0)</f>
        <v>0</v>
      </c>
      <c r="H108" s="60"/>
      <c r="I108" s="60"/>
      <c r="J108" s="60"/>
      <c r="K108" s="60"/>
      <c r="L108" s="61"/>
      <c r="N108" s="2"/>
    </row>
    <row r="109" spans="2:14" ht="32.450000000000003" customHeight="1" x14ac:dyDescent="0.2">
      <c r="B109" s="203">
        <f>I$13</f>
        <v>0.33333333333333331</v>
      </c>
      <c r="C109" s="198">
        <f>B109+(45*H$9)</f>
        <v>0.36458313333333331</v>
      </c>
      <c r="D109" s="180">
        <v>45</v>
      </c>
      <c r="E109" s="205">
        <v>25</v>
      </c>
      <c r="F109" s="166" t="s">
        <v>77</v>
      </c>
      <c r="G109" s="167"/>
      <c r="H109" s="167"/>
      <c r="I109" s="167"/>
      <c r="J109" s="167"/>
      <c r="K109" s="167"/>
      <c r="L109" s="168"/>
      <c r="N109" s="2"/>
    </row>
    <row r="110" spans="2:14" ht="14.25" x14ac:dyDescent="0.2">
      <c r="B110" s="204"/>
      <c r="C110" s="199"/>
      <c r="D110" s="181"/>
      <c r="E110" s="205"/>
      <c r="F110" s="94" t="s">
        <v>78</v>
      </c>
      <c r="G110" s="89"/>
      <c r="H110" s="89"/>
      <c r="I110" s="89"/>
      <c r="J110" s="89"/>
      <c r="K110" s="89"/>
      <c r="L110" s="90"/>
      <c r="N110" s="2"/>
    </row>
    <row r="111" spans="2:14" ht="14.25" x14ac:dyDescent="0.2">
      <c r="B111" s="115">
        <f>C109</f>
        <v>0.36458313333333331</v>
      </c>
      <c r="C111" s="73">
        <f>B111+(D111*H9)</f>
        <v>0.37152753333333333</v>
      </c>
      <c r="D111" s="67">
        <f>$I$16</f>
        <v>10</v>
      </c>
      <c r="E111" s="144"/>
      <c r="F111" s="188" t="s">
        <v>27</v>
      </c>
      <c r="G111" s="189"/>
      <c r="H111" s="189"/>
      <c r="I111" s="189"/>
      <c r="J111" s="189"/>
      <c r="K111" s="189"/>
      <c r="L111" s="190"/>
      <c r="N111" s="2"/>
    </row>
    <row r="112" spans="2:14" ht="14.25" x14ac:dyDescent="0.2">
      <c r="B112" s="224">
        <f>C111</f>
        <v>0.37152753333333333</v>
      </c>
      <c r="C112" s="225">
        <f>B112+(45*$H$9)</f>
        <v>0.40277733333333332</v>
      </c>
      <c r="D112" s="226">
        <v>45</v>
      </c>
      <c r="E112" s="179">
        <v>26</v>
      </c>
      <c r="F112" s="95" t="s">
        <v>79</v>
      </c>
      <c r="G112" s="75"/>
      <c r="H112" s="89"/>
      <c r="I112" s="89"/>
      <c r="J112" s="89"/>
      <c r="K112" s="89"/>
      <c r="L112" s="90"/>
      <c r="N112" s="2"/>
    </row>
    <row r="113" spans="2:15" ht="28.15" customHeight="1" x14ac:dyDescent="0.2">
      <c r="B113" s="201"/>
      <c r="C113" s="199"/>
      <c r="D113" s="181"/>
      <c r="E113" s="205"/>
      <c r="F113" s="163" t="s">
        <v>80</v>
      </c>
      <c r="G113" s="164"/>
      <c r="H113" s="164"/>
      <c r="I113" s="164"/>
      <c r="J113" s="164"/>
      <c r="K113" s="164"/>
      <c r="L113" s="165"/>
      <c r="N113" s="2"/>
    </row>
    <row r="114" spans="2:15" ht="14.25" x14ac:dyDescent="0.2">
      <c r="B114" s="72">
        <f>C112</f>
        <v>0.40277733333333332</v>
      </c>
      <c r="C114" s="73">
        <f>B114+(D114*H9)</f>
        <v>0.40972173333333334</v>
      </c>
      <c r="D114" s="67">
        <f>$I$16</f>
        <v>10</v>
      </c>
      <c r="E114" s="74"/>
      <c r="F114" s="154" t="s">
        <v>27</v>
      </c>
      <c r="G114" s="155"/>
      <c r="H114" s="155"/>
      <c r="I114" s="155"/>
      <c r="J114" s="155"/>
      <c r="K114" s="155"/>
      <c r="L114" s="156"/>
      <c r="N114" s="2"/>
    </row>
    <row r="115" spans="2:15" ht="14.25" x14ac:dyDescent="0.2">
      <c r="B115" s="200">
        <f>C114</f>
        <v>0.40972173333333334</v>
      </c>
      <c r="C115" s="198">
        <f>B115+(45*H$9)</f>
        <v>0.44097153333333333</v>
      </c>
      <c r="D115" s="180">
        <v>45</v>
      </c>
      <c r="E115" s="205">
        <v>27</v>
      </c>
      <c r="F115" s="91" t="s">
        <v>81</v>
      </c>
      <c r="G115" s="92"/>
      <c r="H115" s="92"/>
      <c r="I115" s="92"/>
      <c r="J115" s="92"/>
      <c r="K115" s="92"/>
      <c r="L115" s="93"/>
      <c r="N115" s="2"/>
    </row>
    <row r="116" spans="2:15" ht="14.25" x14ac:dyDescent="0.2">
      <c r="B116" s="201"/>
      <c r="C116" s="199"/>
      <c r="D116" s="181"/>
      <c r="E116" s="205"/>
      <c r="F116" s="95"/>
      <c r="G116" s="89"/>
      <c r="H116" s="89"/>
      <c r="I116" s="89"/>
      <c r="J116" s="89"/>
      <c r="K116" s="89"/>
      <c r="L116" s="90"/>
    </row>
    <row r="117" spans="2:15" ht="14.25" x14ac:dyDescent="0.2">
      <c r="B117" s="145">
        <f>C115</f>
        <v>0.44097153333333333</v>
      </c>
      <c r="C117" s="146">
        <f>B117+(D117*H9)</f>
        <v>0.44791593333333335</v>
      </c>
      <c r="D117" s="67">
        <f>$I$16</f>
        <v>10</v>
      </c>
      <c r="E117" s="143"/>
      <c r="F117" s="188" t="s">
        <v>27</v>
      </c>
      <c r="G117" s="189"/>
      <c r="H117" s="189"/>
      <c r="I117" s="189"/>
      <c r="J117" s="189"/>
      <c r="K117" s="189"/>
      <c r="L117" s="190"/>
    </row>
    <row r="118" spans="2:15" ht="14.25" x14ac:dyDescent="0.2">
      <c r="B118" s="200">
        <f>C117</f>
        <v>0.44791593333333335</v>
      </c>
      <c r="C118" s="198">
        <f>B118+(45*H$9)</f>
        <v>0.47916573333333334</v>
      </c>
      <c r="D118" s="180">
        <v>45</v>
      </c>
      <c r="E118" s="210">
        <v>28</v>
      </c>
      <c r="F118" s="95" t="s">
        <v>82</v>
      </c>
      <c r="G118" s="89"/>
      <c r="H118" s="89"/>
      <c r="I118" s="89"/>
      <c r="J118" s="89"/>
      <c r="K118" s="89"/>
      <c r="L118" s="90"/>
    </row>
    <row r="119" spans="2:15" ht="14.25" x14ac:dyDescent="0.2">
      <c r="B119" s="201"/>
      <c r="C119" s="199"/>
      <c r="D119" s="181"/>
      <c r="E119" s="210"/>
      <c r="F119" s="94"/>
      <c r="G119" s="85"/>
      <c r="H119" s="85"/>
      <c r="I119" s="85"/>
      <c r="J119" s="85"/>
      <c r="K119" s="85"/>
      <c r="L119" s="86"/>
    </row>
    <row r="120" spans="2:15" ht="14.25" x14ac:dyDescent="0.2">
      <c r="B120" s="72">
        <f>C118</f>
        <v>0.47916573333333334</v>
      </c>
      <c r="C120" s="73">
        <f>B120+(I$15*H$9)</f>
        <v>0.49999893333333334</v>
      </c>
      <c r="D120" s="67">
        <f>$I$15</f>
        <v>30</v>
      </c>
      <c r="E120" s="74"/>
      <c r="F120" s="220" t="s">
        <v>34</v>
      </c>
      <c r="G120" s="221"/>
      <c r="H120" s="221"/>
      <c r="I120" s="221"/>
      <c r="J120" s="221"/>
      <c r="K120" s="221"/>
      <c r="L120" s="222"/>
    </row>
    <row r="121" spans="2:15" ht="14.25" x14ac:dyDescent="0.2">
      <c r="B121" s="200">
        <f>C120</f>
        <v>0.49999893333333334</v>
      </c>
      <c r="C121" s="198">
        <f>B121+(45*H$9)</f>
        <v>0.53124873333333333</v>
      </c>
      <c r="D121" s="180">
        <v>45</v>
      </c>
      <c r="E121" s="223">
        <v>29</v>
      </c>
      <c r="F121" s="116" t="s">
        <v>83</v>
      </c>
      <c r="G121" s="117"/>
      <c r="H121" s="117"/>
      <c r="I121" s="117"/>
      <c r="J121" s="117"/>
      <c r="K121" s="117"/>
      <c r="L121" s="118"/>
    </row>
    <row r="122" spans="2:15" ht="14.25" x14ac:dyDescent="0.2">
      <c r="B122" s="201"/>
      <c r="C122" s="199"/>
      <c r="D122" s="181"/>
      <c r="E122" s="223"/>
      <c r="F122" s="119" t="s">
        <v>84</v>
      </c>
      <c r="G122" s="120"/>
      <c r="H122" s="120"/>
      <c r="I122" s="120"/>
      <c r="J122" s="120"/>
      <c r="K122" s="120"/>
      <c r="L122" s="121"/>
    </row>
    <row r="123" spans="2:15" ht="14.25" x14ac:dyDescent="0.2">
      <c r="B123" s="145">
        <f>C121</f>
        <v>0.53124873333333333</v>
      </c>
      <c r="C123" s="146">
        <f>B123+(D123*H9)</f>
        <v>0.5381931333333333</v>
      </c>
      <c r="D123" s="67">
        <f>$I$16</f>
        <v>10</v>
      </c>
      <c r="E123" s="144"/>
      <c r="F123" s="188" t="s">
        <v>27</v>
      </c>
      <c r="G123" s="189"/>
      <c r="H123" s="189"/>
      <c r="I123" s="189"/>
      <c r="J123" s="189"/>
      <c r="K123" s="189"/>
      <c r="L123" s="190"/>
    </row>
    <row r="124" spans="2:15" ht="14.25" x14ac:dyDescent="0.2">
      <c r="B124" s="200">
        <f>C123</f>
        <v>0.5381931333333333</v>
      </c>
      <c r="C124" s="198">
        <f>B124+(45*H$9)</f>
        <v>0.56944293333333329</v>
      </c>
      <c r="D124" s="180">
        <v>45</v>
      </c>
      <c r="E124" s="223">
        <v>30</v>
      </c>
      <c r="F124" s="116" t="s">
        <v>85</v>
      </c>
      <c r="G124" s="122"/>
      <c r="H124" s="122"/>
      <c r="I124" s="122"/>
      <c r="J124" s="122"/>
      <c r="K124" s="122"/>
      <c r="L124" s="123"/>
      <c r="O124" s="6"/>
    </row>
    <row r="125" spans="2:15" ht="30" customHeight="1" x14ac:dyDescent="0.2">
      <c r="B125" s="201"/>
      <c r="C125" s="199"/>
      <c r="D125" s="181"/>
      <c r="E125" s="223"/>
      <c r="F125" s="195" t="s">
        <v>86</v>
      </c>
      <c r="G125" s="196"/>
      <c r="H125" s="196"/>
      <c r="I125" s="196"/>
      <c r="J125" s="196"/>
      <c r="K125" s="196"/>
      <c r="L125" s="197"/>
      <c r="O125" s="2"/>
    </row>
    <row r="126" spans="2:15" ht="14.25" x14ac:dyDescent="0.2">
      <c r="B126" s="72">
        <f>C124</f>
        <v>0.56944293333333329</v>
      </c>
      <c r="C126" s="73">
        <f>B126+(D126*H9)</f>
        <v>0.57638733333333325</v>
      </c>
      <c r="D126" s="67">
        <f>$I$16</f>
        <v>10</v>
      </c>
      <c r="E126" s="74"/>
      <c r="F126" s="154" t="s">
        <v>27</v>
      </c>
      <c r="G126" s="155"/>
      <c r="H126" s="155"/>
      <c r="I126" s="155"/>
      <c r="J126" s="155"/>
      <c r="K126" s="155"/>
      <c r="L126" s="156"/>
    </row>
    <row r="127" spans="2:15" ht="14.25" x14ac:dyDescent="0.2">
      <c r="B127" s="200">
        <f>C126</f>
        <v>0.57638733333333325</v>
      </c>
      <c r="C127" s="198">
        <f>B127+(45*H$9)</f>
        <v>0.60763713333333325</v>
      </c>
      <c r="D127" s="180">
        <v>45</v>
      </c>
      <c r="E127" s="206">
        <v>31</v>
      </c>
      <c r="F127" s="116" t="s">
        <v>85</v>
      </c>
      <c r="G127" s="122"/>
      <c r="H127" s="122"/>
      <c r="I127" s="122"/>
      <c r="J127" s="122"/>
      <c r="K127" s="122"/>
      <c r="L127" s="123"/>
    </row>
    <row r="128" spans="2:15" ht="28.15" customHeight="1" x14ac:dyDescent="0.2">
      <c r="B128" s="201"/>
      <c r="C128" s="199"/>
      <c r="D128" s="181"/>
      <c r="E128" s="206"/>
      <c r="F128" s="196" t="s">
        <v>86</v>
      </c>
      <c r="G128" s="196"/>
      <c r="H128" s="196"/>
      <c r="I128" s="196"/>
      <c r="J128" s="196"/>
      <c r="K128" s="196"/>
      <c r="L128" s="197"/>
    </row>
    <row r="129" spans="2:14" ht="14.25" x14ac:dyDescent="0.2">
      <c r="B129" s="145">
        <f>C127</f>
        <v>0.60763713333333325</v>
      </c>
      <c r="C129" s="146">
        <f>B129+(D129*H9)</f>
        <v>0.61458153333333321</v>
      </c>
      <c r="D129" s="67">
        <f>$I$16</f>
        <v>10</v>
      </c>
      <c r="E129" s="143"/>
      <c r="F129" s="188" t="s">
        <v>27</v>
      </c>
      <c r="G129" s="189"/>
      <c r="H129" s="189"/>
      <c r="I129" s="189"/>
      <c r="J129" s="189"/>
      <c r="K129" s="189"/>
      <c r="L129" s="190"/>
    </row>
    <row r="130" spans="2:14" ht="14.25" x14ac:dyDescent="0.2">
      <c r="B130" s="200">
        <f>C129</f>
        <v>0.61458153333333321</v>
      </c>
      <c r="C130" s="198">
        <f>B130+(45*H$9)</f>
        <v>0.6458313333333332</v>
      </c>
      <c r="D130" s="180">
        <v>45</v>
      </c>
      <c r="E130" s="210">
        <v>32</v>
      </c>
      <c r="F130" s="124" t="s">
        <v>87</v>
      </c>
      <c r="G130" s="122"/>
      <c r="H130" s="122"/>
      <c r="I130" s="122"/>
      <c r="J130" s="122"/>
      <c r="K130" s="122"/>
      <c r="L130" s="123"/>
    </row>
    <row r="131" spans="2:14" ht="15" thickBot="1" x14ac:dyDescent="0.25">
      <c r="B131" s="207"/>
      <c r="C131" s="208"/>
      <c r="D131" s="209"/>
      <c r="E131" s="211"/>
      <c r="F131" s="125" t="s">
        <v>88</v>
      </c>
      <c r="G131" s="126"/>
      <c r="H131" s="126"/>
      <c r="I131" s="126"/>
      <c r="J131" s="126"/>
      <c r="K131" s="126"/>
      <c r="L131" s="127"/>
    </row>
    <row r="132" spans="2:14" ht="14.25" x14ac:dyDescent="0.2">
      <c r="B132" s="56"/>
      <c r="C132" s="56"/>
      <c r="D132" s="56"/>
      <c r="E132" s="56"/>
      <c r="F132" s="56"/>
      <c r="G132" s="56"/>
      <c r="H132" s="56"/>
      <c r="I132" s="56"/>
      <c r="J132" s="56"/>
      <c r="K132" s="56"/>
      <c r="L132" s="56"/>
    </row>
    <row r="133" spans="2:14" ht="15" thickBot="1" x14ac:dyDescent="0.25">
      <c r="B133" s="56"/>
      <c r="C133" s="56"/>
      <c r="D133" s="56"/>
      <c r="E133" s="56"/>
      <c r="F133" s="56"/>
      <c r="G133" s="56"/>
      <c r="H133" s="56"/>
      <c r="I133" s="56"/>
      <c r="J133" s="56"/>
      <c r="K133" s="56"/>
      <c r="L133" s="56"/>
      <c r="N133" s="2"/>
    </row>
    <row r="134" spans="2:14" ht="15" thickBot="1" x14ac:dyDescent="0.25">
      <c r="B134" s="57" t="s">
        <v>19</v>
      </c>
      <c r="C134" s="58" t="s">
        <v>20</v>
      </c>
      <c r="D134" s="58" t="s">
        <v>21</v>
      </c>
      <c r="E134" s="58" t="s">
        <v>22</v>
      </c>
      <c r="F134" s="128" t="s">
        <v>89</v>
      </c>
      <c r="G134" s="129">
        <f>IF(I12&lt;&gt;0,G108+1,0)</f>
        <v>0</v>
      </c>
      <c r="H134" s="60"/>
      <c r="I134" s="60"/>
      <c r="J134" s="60"/>
      <c r="K134" s="60"/>
      <c r="L134" s="61"/>
      <c r="N134" s="2"/>
    </row>
    <row r="135" spans="2:14" ht="14.25" x14ac:dyDescent="0.2">
      <c r="B135" s="203">
        <f>I$13</f>
        <v>0.33333333333333331</v>
      </c>
      <c r="C135" s="198">
        <f>B135+(45*H$9)</f>
        <v>0.36458313333333331</v>
      </c>
      <c r="D135" s="180">
        <v>45</v>
      </c>
      <c r="E135" s="205">
        <v>33</v>
      </c>
      <c r="F135" s="130" t="s">
        <v>90</v>
      </c>
      <c r="G135" s="92"/>
      <c r="H135" s="92"/>
      <c r="I135" s="92"/>
      <c r="J135" s="92"/>
      <c r="K135" s="92"/>
      <c r="L135" s="93"/>
    </row>
    <row r="136" spans="2:14" ht="14.25" x14ac:dyDescent="0.2">
      <c r="B136" s="204"/>
      <c r="C136" s="199"/>
      <c r="D136" s="181"/>
      <c r="E136" s="205"/>
      <c r="F136" s="94"/>
      <c r="G136" s="85"/>
      <c r="H136" s="85"/>
      <c r="I136" s="85"/>
      <c r="J136" s="85"/>
      <c r="K136" s="85"/>
      <c r="L136" s="86"/>
      <c r="N136" s="2"/>
    </row>
    <row r="137" spans="2:14" ht="14.25" x14ac:dyDescent="0.2">
      <c r="B137" s="87">
        <f>C135</f>
        <v>0.36458313333333331</v>
      </c>
      <c r="C137" s="146">
        <f>B137+(D137*H9)</f>
        <v>0.37152753333333333</v>
      </c>
      <c r="D137" s="67">
        <f>$I$16</f>
        <v>10</v>
      </c>
      <c r="E137" s="144"/>
      <c r="F137" s="188" t="s">
        <v>27</v>
      </c>
      <c r="G137" s="189"/>
      <c r="H137" s="189"/>
      <c r="I137" s="189"/>
      <c r="J137" s="189"/>
      <c r="K137" s="189"/>
      <c r="L137" s="190"/>
      <c r="N137" s="2"/>
    </row>
    <row r="138" spans="2:14" ht="14.25" x14ac:dyDescent="0.2">
      <c r="B138" s="200">
        <f>C137</f>
        <v>0.37152753333333333</v>
      </c>
      <c r="C138" s="198">
        <f>B138+(45*$H$9)</f>
        <v>0.40277733333333332</v>
      </c>
      <c r="D138" s="180">
        <v>45</v>
      </c>
      <c r="E138" s="205">
        <v>34</v>
      </c>
      <c r="F138" s="91" t="s">
        <v>91</v>
      </c>
      <c r="G138" s="89"/>
      <c r="H138" s="89"/>
      <c r="I138" s="89"/>
      <c r="J138" s="89"/>
      <c r="K138" s="89"/>
      <c r="L138" s="90"/>
      <c r="N138" s="2"/>
    </row>
    <row r="139" spans="2:14" ht="14.25" x14ac:dyDescent="0.2">
      <c r="B139" s="201"/>
      <c r="C139" s="199"/>
      <c r="D139" s="181"/>
      <c r="E139" s="205"/>
      <c r="F139" s="94" t="s">
        <v>92</v>
      </c>
      <c r="G139" s="85"/>
      <c r="H139" s="85"/>
      <c r="I139" s="85"/>
      <c r="J139" s="85"/>
      <c r="K139" s="85"/>
      <c r="L139" s="86"/>
      <c r="N139" s="2"/>
    </row>
    <row r="140" spans="2:14" ht="14.25" x14ac:dyDescent="0.2">
      <c r="B140" s="72">
        <f>C138</f>
        <v>0.40277733333333332</v>
      </c>
      <c r="C140" s="73">
        <f>B140+(D140*H9)</f>
        <v>0.40972173333333334</v>
      </c>
      <c r="D140" s="67">
        <f>$I$16</f>
        <v>10</v>
      </c>
      <c r="E140" s="74"/>
      <c r="F140" s="191" t="s">
        <v>27</v>
      </c>
      <c r="G140" s="192"/>
      <c r="H140" s="192"/>
      <c r="I140" s="192"/>
      <c r="J140" s="192"/>
      <c r="K140" s="192"/>
      <c r="L140" s="193"/>
      <c r="N140" s="2"/>
    </row>
    <row r="141" spans="2:14" ht="14.25" x14ac:dyDescent="0.2">
      <c r="B141" s="200">
        <f>C140</f>
        <v>0.40972173333333334</v>
      </c>
      <c r="C141" s="198">
        <f>B141+(45*H$9)</f>
        <v>0.44097153333333333</v>
      </c>
      <c r="D141" s="180">
        <v>45</v>
      </c>
      <c r="E141" s="205">
        <v>35</v>
      </c>
      <c r="F141" s="91" t="s">
        <v>93</v>
      </c>
      <c r="G141" s="92"/>
      <c r="H141" s="92"/>
      <c r="I141" s="92"/>
      <c r="J141" s="92"/>
      <c r="K141" s="92"/>
      <c r="L141" s="93"/>
      <c r="N141" s="2"/>
    </row>
    <row r="142" spans="2:14" ht="14.25" x14ac:dyDescent="0.2">
      <c r="B142" s="201"/>
      <c r="C142" s="199"/>
      <c r="D142" s="181"/>
      <c r="E142" s="205"/>
      <c r="F142" s="94" t="s">
        <v>94</v>
      </c>
      <c r="G142" s="85"/>
      <c r="H142" s="85"/>
      <c r="I142" s="85"/>
      <c r="J142" s="85"/>
      <c r="K142" s="85"/>
      <c r="L142" s="86"/>
    </row>
    <row r="143" spans="2:14" ht="14.25" x14ac:dyDescent="0.2">
      <c r="B143" s="145">
        <f>C141</f>
        <v>0.44097153333333333</v>
      </c>
      <c r="C143" s="146">
        <f>B143+(D143*H9)</f>
        <v>0.44791593333333335</v>
      </c>
      <c r="D143" s="67">
        <f>$I$16</f>
        <v>10</v>
      </c>
      <c r="E143" s="144"/>
      <c r="F143" s="188" t="s">
        <v>27</v>
      </c>
      <c r="G143" s="189"/>
      <c r="H143" s="189"/>
      <c r="I143" s="189"/>
      <c r="J143" s="189"/>
      <c r="K143" s="189"/>
      <c r="L143" s="190"/>
    </row>
    <row r="144" spans="2:14" ht="14.25" x14ac:dyDescent="0.2">
      <c r="B144" s="200">
        <f>C143</f>
        <v>0.44791593333333335</v>
      </c>
      <c r="C144" s="198">
        <f>B144+(45*H$9)</f>
        <v>0.47916573333333334</v>
      </c>
      <c r="D144" s="180">
        <v>45</v>
      </c>
      <c r="E144" s="205">
        <v>36</v>
      </c>
      <c r="F144" s="91" t="s">
        <v>57</v>
      </c>
      <c r="G144" s="92"/>
      <c r="H144" s="92"/>
      <c r="I144" s="92"/>
      <c r="J144" s="92"/>
      <c r="K144" s="92"/>
      <c r="L144" s="93"/>
    </row>
    <row r="145" spans="2:12" ht="15" thickBot="1" x14ac:dyDescent="0.25">
      <c r="B145" s="201"/>
      <c r="C145" s="199"/>
      <c r="D145" s="181"/>
      <c r="E145" s="205"/>
      <c r="F145" s="96"/>
      <c r="G145" s="97"/>
      <c r="H145" s="97"/>
      <c r="I145" s="97"/>
      <c r="J145" s="97"/>
      <c r="K145" s="97"/>
      <c r="L145" s="98"/>
    </row>
    <row r="146" spans="2:12" ht="14.25" x14ac:dyDescent="0.2">
      <c r="B146" s="72">
        <f>C144</f>
        <v>0.47916573333333334</v>
      </c>
      <c r="C146" s="73">
        <f>B146+(I$15*H$9)</f>
        <v>0.49999893333333334</v>
      </c>
      <c r="D146" s="67">
        <f>$I$15</f>
        <v>30</v>
      </c>
      <c r="E146" s="74"/>
      <c r="F146" s="172" t="s">
        <v>34</v>
      </c>
      <c r="G146" s="173"/>
      <c r="H146" s="173"/>
      <c r="I146" s="173"/>
      <c r="J146" s="173"/>
      <c r="K146" s="173"/>
      <c r="L146" s="174"/>
    </row>
    <row r="147" spans="2:12" ht="14.25" x14ac:dyDescent="0.2">
      <c r="B147" s="200">
        <f>C146</f>
        <v>0.49999893333333334</v>
      </c>
      <c r="C147" s="198">
        <f>B147+(45*H$9)</f>
        <v>0.53124873333333333</v>
      </c>
      <c r="D147" s="180">
        <v>45</v>
      </c>
      <c r="E147" s="205">
        <v>37</v>
      </c>
      <c r="F147" s="95" t="s">
        <v>95</v>
      </c>
      <c r="G147" s="89"/>
      <c r="H147" s="92"/>
      <c r="I147" s="92"/>
      <c r="J147" s="92"/>
      <c r="K147" s="92"/>
      <c r="L147" s="93"/>
    </row>
    <row r="148" spans="2:12" ht="14.25" x14ac:dyDescent="0.2">
      <c r="B148" s="201"/>
      <c r="C148" s="199"/>
      <c r="D148" s="181"/>
      <c r="E148" s="205"/>
      <c r="F148" s="94"/>
      <c r="G148" s="89"/>
      <c r="H148" s="89"/>
      <c r="I148" s="89"/>
      <c r="J148" s="89"/>
      <c r="K148" s="89"/>
      <c r="L148" s="90"/>
    </row>
    <row r="149" spans="2:12" ht="14.25" x14ac:dyDescent="0.2">
      <c r="B149" s="145">
        <f>C147</f>
        <v>0.53124873333333333</v>
      </c>
      <c r="C149" s="146">
        <f>B149+(D149*H9)</f>
        <v>0.5381931333333333</v>
      </c>
      <c r="D149" s="67">
        <f>$I$16</f>
        <v>10</v>
      </c>
      <c r="E149" s="139"/>
      <c r="F149" s="194" t="s">
        <v>27</v>
      </c>
      <c r="G149" s="189"/>
      <c r="H149" s="189"/>
      <c r="I149" s="189"/>
      <c r="J149" s="189"/>
      <c r="K149" s="189"/>
      <c r="L149" s="190"/>
    </row>
    <row r="150" spans="2:12" ht="14.25" x14ac:dyDescent="0.2">
      <c r="B150" s="200">
        <f>C149</f>
        <v>0.5381931333333333</v>
      </c>
      <c r="C150" s="198">
        <f>B150+(45*H$9)</f>
        <v>0.56944293333333329</v>
      </c>
      <c r="D150" s="180">
        <v>45</v>
      </c>
      <c r="E150" s="178">
        <v>38</v>
      </c>
      <c r="F150" s="92" t="s">
        <v>96</v>
      </c>
      <c r="G150" s="92"/>
      <c r="H150" s="92"/>
      <c r="I150" s="92"/>
      <c r="J150" s="92"/>
      <c r="K150" s="92"/>
      <c r="L150" s="93"/>
    </row>
    <row r="151" spans="2:12" ht="14.25" x14ac:dyDescent="0.2">
      <c r="B151" s="201"/>
      <c r="C151" s="199"/>
      <c r="D151" s="181"/>
      <c r="E151" s="179"/>
      <c r="F151" s="85"/>
      <c r="G151" s="85"/>
      <c r="H151" s="85"/>
      <c r="I151" s="85"/>
      <c r="J151" s="85"/>
      <c r="K151" s="85"/>
      <c r="L151" s="86"/>
    </row>
    <row r="152" spans="2:12" ht="15" thickBot="1" x14ac:dyDescent="0.25">
      <c r="B152" s="72">
        <f>C150</f>
        <v>0.56944293333333329</v>
      </c>
      <c r="C152" s="73">
        <f>B152+(D152*H9)</f>
        <v>0.57638733333333325</v>
      </c>
      <c r="D152" s="67">
        <v>10</v>
      </c>
      <c r="E152" s="131"/>
      <c r="F152" s="202" t="s">
        <v>97</v>
      </c>
      <c r="G152" s="176"/>
      <c r="H152" s="176"/>
      <c r="I152" s="176"/>
      <c r="J152" s="176"/>
      <c r="K152" s="176"/>
      <c r="L152" s="177"/>
    </row>
    <row r="153" spans="2:12" x14ac:dyDescent="0.2">
      <c r="B153" s="200">
        <f>C152</f>
        <v>0.57638733333333325</v>
      </c>
      <c r="C153" s="198">
        <f>B153+(D153*H9)</f>
        <v>0.65972013333333324</v>
      </c>
      <c r="D153" s="180">
        <v>120</v>
      </c>
      <c r="E153" s="218"/>
      <c r="F153" s="212" t="s">
        <v>98</v>
      </c>
      <c r="G153" s="214" t="s">
        <v>99</v>
      </c>
      <c r="H153" s="214"/>
      <c r="I153" s="214"/>
      <c r="J153" s="214"/>
      <c r="K153" s="214"/>
      <c r="L153" s="215"/>
    </row>
    <row r="154" spans="2:12" ht="13.5" thickBot="1" x14ac:dyDescent="0.25">
      <c r="B154" s="201"/>
      <c r="C154" s="199"/>
      <c r="D154" s="181"/>
      <c r="E154" s="219"/>
      <c r="F154" s="213"/>
      <c r="G154" s="216"/>
      <c r="H154" s="216"/>
      <c r="I154" s="216"/>
      <c r="J154" s="216"/>
      <c r="K154" s="216"/>
      <c r="L154" s="217"/>
    </row>
    <row r="155" spans="2:12" ht="15" thickBot="1" x14ac:dyDescent="0.25">
      <c r="B155" s="132">
        <f>C153</f>
        <v>0.65972013333333324</v>
      </c>
      <c r="C155" s="133" t="s">
        <v>100</v>
      </c>
      <c r="D155" s="134"/>
      <c r="E155" s="147"/>
      <c r="F155" s="135" t="s">
        <v>101</v>
      </c>
      <c r="G155" s="111"/>
      <c r="H155" s="111"/>
      <c r="I155" s="111"/>
      <c r="J155" s="111"/>
      <c r="K155" s="111"/>
      <c r="L155" s="112"/>
    </row>
  </sheetData>
  <sheetProtection algorithmName="SHA-512" hashValue="Y6Mp9zevzWTfloc5pnjp/yEL8H3p89etfo5K2HHmmzgYhOcAvVuo5HqhQe+C4L7t0LwgFzXBDLZGrwVzZARM/w==" saltValue="Q7AADcPKOMrNSjAUMwxfzw==" spinCount="100000" sheet="1" objects="1" scenarios="1"/>
  <mergeCells count="222">
    <mergeCell ref="B16:H16"/>
    <mergeCell ref="B15:H15"/>
    <mergeCell ref="B26:F26"/>
    <mergeCell ref="B21:F21"/>
    <mergeCell ref="B92:B93"/>
    <mergeCell ref="C92:C93"/>
    <mergeCell ref="D92:D93"/>
    <mergeCell ref="E92:E93"/>
    <mergeCell ref="B89:B90"/>
    <mergeCell ref="C89:C90"/>
    <mergeCell ref="D89:D90"/>
    <mergeCell ref="E89:E90"/>
    <mergeCell ref="B78:B79"/>
    <mergeCell ref="C78:C79"/>
    <mergeCell ref="D78:D79"/>
    <mergeCell ref="C69:C70"/>
    <mergeCell ref="D69:D70"/>
    <mergeCell ref="E69:E70"/>
    <mergeCell ref="E78:E79"/>
    <mergeCell ref="B75:B76"/>
    <mergeCell ref="C75:C76"/>
    <mergeCell ref="D75:D76"/>
    <mergeCell ref="E75:E76"/>
    <mergeCell ref="B86:B87"/>
    <mergeCell ref="C86:C87"/>
    <mergeCell ref="D86:D87"/>
    <mergeCell ref="E86:E87"/>
    <mergeCell ref="B83:B84"/>
    <mergeCell ref="C83:C84"/>
    <mergeCell ref="D83:D84"/>
    <mergeCell ref="E83:E84"/>
    <mergeCell ref="B12:H12"/>
    <mergeCell ref="B13:H13"/>
    <mergeCell ref="B57:B58"/>
    <mergeCell ref="C57:C58"/>
    <mergeCell ref="D57:D58"/>
    <mergeCell ref="E57:E58"/>
    <mergeCell ref="B66:B67"/>
    <mergeCell ref="C66:C67"/>
    <mergeCell ref="D66:D67"/>
    <mergeCell ref="E66:E67"/>
    <mergeCell ref="B63:B64"/>
    <mergeCell ref="C63:C64"/>
    <mergeCell ref="D63:D64"/>
    <mergeCell ref="E63:E64"/>
    <mergeCell ref="B14:H14"/>
    <mergeCell ref="D34:D35"/>
    <mergeCell ref="E31:E32"/>
    <mergeCell ref="E34:E35"/>
    <mergeCell ref="G23:J23"/>
    <mergeCell ref="G24:J24"/>
    <mergeCell ref="G25:J25"/>
    <mergeCell ref="F35:L35"/>
    <mergeCell ref="K17:L25"/>
    <mergeCell ref="B46:B47"/>
    <mergeCell ref="C46:C47"/>
    <mergeCell ref="D46:D47"/>
    <mergeCell ref="C40:C41"/>
    <mergeCell ref="B43:B44"/>
    <mergeCell ref="B40:B41"/>
    <mergeCell ref="E37:E38"/>
    <mergeCell ref="E40:E41"/>
    <mergeCell ref="E43:E44"/>
    <mergeCell ref="D37:D38"/>
    <mergeCell ref="D40:D41"/>
    <mergeCell ref="D43:D44"/>
    <mergeCell ref="D31:D32"/>
    <mergeCell ref="F30:L30"/>
    <mergeCell ref="F37:L37"/>
    <mergeCell ref="F38:L38"/>
    <mergeCell ref="G26:L26"/>
    <mergeCell ref="G21:J21"/>
    <mergeCell ref="D49:D50"/>
    <mergeCell ref="D52:D53"/>
    <mergeCell ref="E46:E47"/>
    <mergeCell ref="E49:E50"/>
    <mergeCell ref="E52:E53"/>
    <mergeCell ref="B49:B50"/>
    <mergeCell ref="C49:C50"/>
    <mergeCell ref="B52:B53"/>
    <mergeCell ref="C52:C53"/>
    <mergeCell ref="B95:B96"/>
    <mergeCell ref="C95:C96"/>
    <mergeCell ref="D95:D96"/>
    <mergeCell ref="E95:E96"/>
    <mergeCell ref="B98:B99"/>
    <mergeCell ref="C98:C99"/>
    <mergeCell ref="D98:D99"/>
    <mergeCell ref="E98:E99"/>
    <mergeCell ref="B31:B32"/>
    <mergeCell ref="C31:C32"/>
    <mergeCell ref="B34:B35"/>
    <mergeCell ref="C34:C35"/>
    <mergeCell ref="B37:B38"/>
    <mergeCell ref="C37:C38"/>
    <mergeCell ref="C43:C44"/>
    <mergeCell ref="B60:B61"/>
    <mergeCell ref="C60:C61"/>
    <mergeCell ref="D60:D61"/>
    <mergeCell ref="E60:E61"/>
    <mergeCell ref="B72:B73"/>
    <mergeCell ref="C72:C73"/>
    <mergeCell ref="D72:D73"/>
    <mergeCell ref="E72:E73"/>
    <mergeCell ref="B69:B70"/>
    <mergeCell ref="B109:B110"/>
    <mergeCell ref="C109:C110"/>
    <mergeCell ref="D109:D110"/>
    <mergeCell ref="E109:E110"/>
    <mergeCell ref="B112:B113"/>
    <mergeCell ref="C112:C113"/>
    <mergeCell ref="D112:D113"/>
    <mergeCell ref="E112:E113"/>
    <mergeCell ref="B101:B102"/>
    <mergeCell ref="C101:C102"/>
    <mergeCell ref="D101:D102"/>
    <mergeCell ref="E101:E102"/>
    <mergeCell ref="B104:B105"/>
    <mergeCell ref="C104:C105"/>
    <mergeCell ref="D104:D105"/>
    <mergeCell ref="E104:E105"/>
    <mergeCell ref="B124:B125"/>
    <mergeCell ref="C124:C125"/>
    <mergeCell ref="D124:D125"/>
    <mergeCell ref="E124:E125"/>
    <mergeCell ref="B115:B116"/>
    <mergeCell ref="C115:C116"/>
    <mergeCell ref="D115:D116"/>
    <mergeCell ref="E115:E116"/>
    <mergeCell ref="B118:B119"/>
    <mergeCell ref="C118:C119"/>
    <mergeCell ref="D118:D119"/>
    <mergeCell ref="E118:E119"/>
    <mergeCell ref="F153:F154"/>
    <mergeCell ref="G153:L154"/>
    <mergeCell ref="F100:L100"/>
    <mergeCell ref="B153:B154"/>
    <mergeCell ref="C153:C154"/>
    <mergeCell ref="D153:D154"/>
    <mergeCell ref="E153:E154"/>
    <mergeCell ref="B147:B148"/>
    <mergeCell ref="C147:C148"/>
    <mergeCell ref="D147:D148"/>
    <mergeCell ref="E147:E148"/>
    <mergeCell ref="F146:L146"/>
    <mergeCell ref="F120:L120"/>
    <mergeCell ref="B141:B142"/>
    <mergeCell ref="C141:C142"/>
    <mergeCell ref="D141:D142"/>
    <mergeCell ref="E141:E142"/>
    <mergeCell ref="B144:B145"/>
    <mergeCell ref="C144:C145"/>
    <mergeCell ref="D144:D145"/>
    <mergeCell ref="E144:E145"/>
    <mergeCell ref="C121:C122"/>
    <mergeCell ref="D121:D122"/>
    <mergeCell ref="E121:E122"/>
    <mergeCell ref="C150:C151"/>
    <mergeCell ref="B150:B151"/>
    <mergeCell ref="F152:L152"/>
    <mergeCell ref="G17:J17"/>
    <mergeCell ref="G19:J19"/>
    <mergeCell ref="G20:J20"/>
    <mergeCell ref="G22:J22"/>
    <mergeCell ref="B135:B136"/>
    <mergeCell ref="C135:C136"/>
    <mergeCell ref="D135:D136"/>
    <mergeCell ref="E135:E136"/>
    <mergeCell ref="B138:B139"/>
    <mergeCell ref="C138:C139"/>
    <mergeCell ref="D138:D139"/>
    <mergeCell ref="E138:E139"/>
    <mergeCell ref="B127:B128"/>
    <mergeCell ref="C127:C128"/>
    <mergeCell ref="D127:D128"/>
    <mergeCell ref="E127:E128"/>
    <mergeCell ref="B130:B131"/>
    <mergeCell ref="C130:C131"/>
    <mergeCell ref="D130:D131"/>
    <mergeCell ref="E130:E131"/>
    <mergeCell ref="B121:B122"/>
    <mergeCell ref="F94:L94"/>
    <mergeCell ref="F88:L88"/>
    <mergeCell ref="E150:E151"/>
    <mergeCell ref="D150:D151"/>
    <mergeCell ref="F97:L97"/>
    <mergeCell ref="F103:L103"/>
    <mergeCell ref="F114:L114"/>
    <mergeCell ref="F111:L111"/>
    <mergeCell ref="F117:L117"/>
    <mergeCell ref="F126:L126"/>
    <mergeCell ref="F123:L123"/>
    <mergeCell ref="F129:L129"/>
    <mergeCell ref="F137:L137"/>
    <mergeCell ref="F143:L143"/>
    <mergeCell ref="F140:L140"/>
    <mergeCell ref="F149:L149"/>
    <mergeCell ref="F109:L109"/>
    <mergeCell ref="F113:L113"/>
    <mergeCell ref="F125:L125"/>
    <mergeCell ref="F128:L128"/>
    <mergeCell ref="G18:J18"/>
    <mergeCell ref="F74:L74"/>
    <mergeCell ref="F53:L53"/>
    <mergeCell ref="F48:L48"/>
    <mergeCell ref="F40:L40"/>
    <mergeCell ref="F44:L44"/>
    <mergeCell ref="F31:L31"/>
    <mergeCell ref="F32:L32"/>
    <mergeCell ref="F34:L34"/>
    <mergeCell ref="F62:L62"/>
    <mergeCell ref="F68:L68"/>
    <mergeCell ref="F50:L50"/>
    <mergeCell ref="F52:L52"/>
    <mergeCell ref="F46:L46"/>
    <mergeCell ref="F47:L47"/>
    <mergeCell ref="F49:L49"/>
    <mergeCell ref="F41:L41"/>
    <mergeCell ref="F42:L42"/>
    <mergeCell ref="F43:L43"/>
    <mergeCell ref="F36:L36"/>
    <mergeCell ref="F69:L69"/>
  </mergeCells>
  <phoneticPr fontId="0" type="noConversion"/>
  <pageMargins left="0.59055118110236227" right="0.59055118110236227" top="0.6692913385826772" bottom="0.55118110236220474" header="0.31496062992125984" footer="0"/>
  <pageSetup paperSize="9" scale="88" fitToHeight="0" orientation="portrait" horizontalDpi="4294967293" r:id="rId1"/>
  <headerFooter alignWithMargins="0">
    <oddHeader>&amp;L&amp;G&amp;C&amp;G&amp;R&amp;"Arial,Fed"&amp;12 &amp;KFF00002022</oddHeader>
    <oddFooter>&amp;LLektionsplanen er godkendt af:&amp;C&amp;G</oddFooter>
  </headerFooter>
  <rowBreaks count="2" manualBreakCount="2">
    <brk id="53" max="16383" man="1"/>
    <brk id="105"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3"/>
  <sheetViews>
    <sheetView showZeros="0" tabSelected="1" workbookViewId="0">
      <selection activeCell="A3" sqref="A3"/>
    </sheetView>
  </sheetViews>
  <sheetFormatPr defaultColWidth="9.140625" defaultRowHeight="12.75" x14ac:dyDescent="0.2"/>
  <cols>
    <col min="1" max="1" width="31" style="8" customWidth="1"/>
    <col min="2" max="11" width="10.7109375" style="8" customWidth="1"/>
    <col min="12" max="16384" width="9.140625" style="8"/>
  </cols>
  <sheetData>
    <row r="1" spans="1:8" ht="15.75" x14ac:dyDescent="0.25">
      <c r="A1" s="9" t="s">
        <v>102</v>
      </c>
      <c r="B1" s="10"/>
      <c r="C1" s="10"/>
      <c r="D1" s="7" t="s">
        <v>103</v>
      </c>
      <c r="E1" s="10"/>
      <c r="F1" s="10"/>
    </row>
    <row r="2" spans="1:8" ht="15.75" x14ac:dyDescent="0.25">
      <c r="B2" s="11"/>
      <c r="C2" s="11"/>
      <c r="D2" s="11"/>
      <c r="E2" s="11"/>
      <c r="F2" s="11"/>
    </row>
    <row r="3" spans="1:8" ht="15.75" x14ac:dyDescent="0.2">
      <c r="A3" s="12" t="s">
        <v>104</v>
      </c>
      <c r="B3" s="13"/>
      <c r="C3" s="13"/>
      <c r="D3" s="13"/>
      <c r="E3" s="13"/>
      <c r="F3" s="14"/>
      <c r="G3" s="14"/>
      <c r="H3" s="14"/>
    </row>
    <row r="4" spans="1:8" ht="15.75" x14ac:dyDescent="0.25">
      <c r="A4" s="9" t="s">
        <v>105</v>
      </c>
      <c r="B4" s="11"/>
      <c r="C4" s="15"/>
      <c r="D4" s="16"/>
      <c r="E4" s="17"/>
    </row>
    <row r="5" spans="1:8" ht="15.75" x14ac:dyDescent="0.25">
      <c r="A5" s="18"/>
      <c r="B5" s="11"/>
      <c r="C5" s="15"/>
      <c r="D5" s="16"/>
      <c r="E5" s="17"/>
    </row>
    <row r="6" spans="1:8" ht="15.75" x14ac:dyDescent="0.25">
      <c r="A6" s="18" t="s">
        <v>106</v>
      </c>
      <c r="B6" s="11"/>
      <c r="C6" s="15"/>
      <c r="D6" s="16"/>
      <c r="E6" s="17"/>
    </row>
    <row r="7" spans="1:8" ht="15.75" x14ac:dyDescent="0.25">
      <c r="B7" s="11"/>
      <c r="C7" s="15"/>
      <c r="D7" s="16"/>
      <c r="E7" s="17"/>
    </row>
    <row r="8" spans="1:8" x14ac:dyDescent="0.2">
      <c r="A8" s="12" t="s">
        <v>107</v>
      </c>
      <c r="B8" s="19"/>
    </row>
    <row r="9" spans="1:8" x14ac:dyDescent="0.2">
      <c r="A9" s="20" t="s">
        <v>108</v>
      </c>
      <c r="B9" s="256">
        <f>Lektionsoversigt!G19</f>
        <v>0</v>
      </c>
      <c r="C9" s="256"/>
      <c r="D9" s="256"/>
      <c r="E9" s="256"/>
      <c r="F9" s="256"/>
      <c r="G9" s="256"/>
    </row>
    <row r="10" spans="1:8" x14ac:dyDescent="0.2">
      <c r="A10" s="29" t="s">
        <v>109</v>
      </c>
      <c r="B10" s="256">
        <f>Lektionsoversigt!G20</f>
        <v>0</v>
      </c>
      <c r="C10" s="256"/>
      <c r="D10" s="256"/>
      <c r="E10" s="256"/>
      <c r="F10" s="256"/>
      <c r="G10" s="256"/>
    </row>
    <row r="11" spans="1:8" x14ac:dyDescent="0.2">
      <c r="A11" s="20" t="s">
        <v>110</v>
      </c>
      <c r="B11" s="256">
        <f>Lektionsoversigt!G21</f>
        <v>0</v>
      </c>
      <c r="C11" s="256"/>
      <c r="D11" s="256"/>
      <c r="E11" s="256"/>
      <c r="F11" s="256"/>
      <c r="G11" s="256"/>
    </row>
    <row r="12" spans="1:8" x14ac:dyDescent="0.2">
      <c r="A12" s="29" t="s">
        <v>111</v>
      </c>
      <c r="B12" s="256">
        <f>Lektionsoversigt!G22</f>
        <v>0</v>
      </c>
      <c r="C12" s="256"/>
      <c r="D12" s="256"/>
      <c r="E12" s="256"/>
      <c r="F12" s="256"/>
      <c r="G12" s="256"/>
    </row>
    <row r="13" spans="1:8" x14ac:dyDescent="0.2">
      <c r="A13" s="20" t="s">
        <v>14</v>
      </c>
      <c r="B13" s="256">
        <f>Lektionsoversigt!G23</f>
        <v>0</v>
      </c>
      <c r="C13" s="256"/>
      <c r="D13" s="256"/>
      <c r="E13" s="256"/>
      <c r="F13" s="256"/>
      <c r="G13" s="256"/>
    </row>
    <row r="14" spans="1:8" x14ac:dyDescent="0.2">
      <c r="A14" s="20" t="s">
        <v>112</v>
      </c>
      <c r="B14" s="256">
        <f>Lektionsoversigt!G26</f>
        <v>0</v>
      </c>
      <c r="C14" s="256"/>
      <c r="D14" s="256"/>
      <c r="E14" s="256"/>
      <c r="F14" s="256"/>
      <c r="G14" s="256"/>
    </row>
    <row r="15" spans="1:8" x14ac:dyDescent="0.2">
      <c r="A15" s="30"/>
      <c r="B15" s="21"/>
      <c r="C15" s="21"/>
      <c r="D15" s="21"/>
      <c r="E15" s="21"/>
      <c r="F15" s="21"/>
      <c r="G15" s="21"/>
    </row>
    <row r="16" spans="1:8" x14ac:dyDescent="0.2">
      <c r="A16" s="12" t="s">
        <v>113</v>
      </c>
      <c r="D16" s="21"/>
    </row>
    <row r="17" spans="1:11" x14ac:dyDescent="0.2">
      <c r="A17" s="20" t="s">
        <v>114</v>
      </c>
      <c r="B17" s="256">
        <f>IF(Lektionsoversigt!G24&lt;&gt;0,Lektionsoversigt!G24,Lektionsoversigt!$G$20)</f>
        <v>0</v>
      </c>
      <c r="C17" s="256"/>
      <c r="D17" s="256"/>
      <c r="E17" s="256"/>
      <c r="F17" s="256"/>
      <c r="G17" s="256"/>
    </row>
    <row r="18" spans="1:11" ht="13.15" customHeight="1" x14ac:dyDescent="0.2">
      <c r="A18" s="20" t="s">
        <v>115</v>
      </c>
      <c r="B18" s="256">
        <f>IF(Lektionsoversigt!G25&lt;&gt;0,Lektionsoversigt!G25,Lektionsoversigt!$G$20)</f>
        <v>0</v>
      </c>
      <c r="C18" s="256"/>
      <c r="D18" s="256"/>
      <c r="E18" s="256"/>
      <c r="F18" s="256"/>
      <c r="G18" s="256"/>
    </row>
    <row r="19" spans="1:11" x14ac:dyDescent="0.2">
      <c r="D19" s="21"/>
    </row>
    <row r="20" spans="1:11" ht="12.75" customHeight="1" x14ac:dyDescent="0.2">
      <c r="A20" s="12" t="s">
        <v>116</v>
      </c>
      <c r="B20" s="19"/>
    </row>
    <row r="21" spans="1:11" x14ac:dyDescent="0.2">
      <c r="A21" s="258" t="s">
        <v>117</v>
      </c>
      <c r="B21" s="258"/>
      <c r="C21" s="258"/>
      <c r="D21" s="259">
        <f>Lektionsoversigt!G17</f>
        <v>0</v>
      </c>
      <c r="E21" s="260"/>
      <c r="F21" s="260"/>
      <c r="G21" s="261"/>
    </row>
    <row r="22" spans="1:11" x14ac:dyDescent="0.2">
      <c r="A22" s="258" t="s">
        <v>118</v>
      </c>
      <c r="B22" s="258"/>
      <c r="C22" s="258"/>
      <c r="D22" s="259">
        <f>Lektionsoversigt!G18</f>
        <v>0</v>
      </c>
      <c r="E22" s="260"/>
      <c r="F22" s="260"/>
      <c r="G22" s="261"/>
    </row>
    <row r="23" spans="1:11" x14ac:dyDescent="0.2">
      <c r="A23" s="27"/>
      <c r="B23" s="27"/>
      <c r="C23" s="27"/>
      <c r="D23" s="28"/>
      <c r="E23" s="28"/>
      <c r="F23" s="28"/>
      <c r="G23" s="28"/>
    </row>
    <row r="24" spans="1:11" x14ac:dyDescent="0.2">
      <c r="A24" s="27"/>
      <c r="B24" s="27"/>
      <c r="C24" s="27"/>
      <c r="D24" s="28"/>
      <c r="E24" s="28"/>
      <c r="F24" s="28"/>
      <c r="G24" s="28"/>
    </row>
    <row r="25" spans="1:11" x14ac:dyDescent="0.2">
      <c r="D25" s="22"/>
    </row>
    <row r="26" spans="1:11" x14ac:dyDescent="0.2">
      <c r="A26" s="12" t="s">
        <v>119</v>
      </c>
      <c r="D26" s="19"/>
    </row>
    <row r="27" spans="1:11" ht="13.5" customHeight="1" x14ac:dyDescent="0.2">
      <c r="A27" s="20" t="s">
        <v>120</v>
      </c>
      <c r="B27" s="257">
        <f>Lektionsoversigt!G29</f>
        <v>0</v>
      </c>
      <c r="C27" s="257"/>
      <c r="D27" s="257">
        <f>Lektionsoversigt!G56</f>
        <v>0</v>
      </c>
      <c r="E27" s="257"/>
      <c r="F27" s="257">
        <f>Lektionsoversigt!G82</f>
        <v>0</v>
      </c>
      <c r="G27" s="257"/>
      <c r="H27" s="257">
        <f>Lektionsoversigt!G108</f>
        <v>0</v>
      </c>
      <c r="I27" s="257"/>
      <c r="J27" s="257">
        <f>Lektionsoversigt!G134</f>
        <v>0</v>
      </c>
      <c r="K27" s="257"/>
    </row>
    <row r="28" spans="1:11" ht="13.5" customHeight="1" x14ac:dyDescent="0.2">
      <c r="A28" s="20" t="s">
        <v>121</v>
      </c>
      <c r="B28" s="23">
        <f>Lektionsoversigt!B30</f>
        <v>0.33333333333333331</v>
      </c>
      <c r="C28" s="23">
        <f>Lektionsoversigt!C52</f>
        <v>0.6562479333333332</v>
      </c>
      <c r="D28" s="23">
        <f>Lektionsoversigt!B57</f>
        <v>0.33333333333333331</v>
      </c>
      <c r="E28" s="23">
        <f>Lektionsoversigt!C78</f>
        <v>0.6458313333333332</v>
      </c>
      <c r="F28" s="23">
        <f>Lektionsoversigt!B83</f>
        <v>0.33333333333333331</v>
      </c>
      <c r="G28" s="23">
        <f>Lektionsoversigt!C104</f>
        <v>0.6458313333333332</v>
      </c>
      <c r="H28" s="23">
        <f>Lektionsoversigt!B109</f>
        <v>0.33333333333333331</v>
      </c>
      <c r="I28" s="23">
        <f>Lektionsoversigt!C130</f>
        <v>0.6458313333333332</v>
      </c>
      <c r="J28" s="23">
        <f>Lektionsoversigt!B135</f>
        <v>0.33333333333333331</v>
      </c>
      <c r="K28" s="23">
        <f>Lektionsoversigt!C150</f>
        <v>0.56944293333333329</v>
      </c>
    </row>
    <row r="30" spans="1:11" x14ac:dyDescent="0.2">
      <c r="A30" s="24" t="s">
        <v>122</v>
      </c>
      <c r="B30" s="25"/>
    </row>
    <row r="31" spans="1:11" x14ac:dyDescent="0.2">
      <c r="A31" s="20" t="s">
        <v>123</v>
      </c>
      <c r="B31" s="149">
        <f>Lektionsoversigt!G134</f>
        <v>0</v>
      </c>
      <c r="C31" s="26"/>
      <c r="D31" s="26"/>
      <c r="E31" s="26"/>
    </row>
    <row r="32" spans="1:11" x14ac:dyDescent="0.2">
      <c r="A32" s="20" t="s">
        <v>124</v>
      </c>
      <c r="B32" s="23">
        <f>Lektionsoversigt!B153</f>
        <v>0.57638733333333325</v>
      </c>
      <c r="C32" s="17"/>
      <c r="D32" s="17"/>
      <c r="E32" s="17"/>
    </row>
    <row r="33" spans="1:5" x14ac:dyDescent="0.2">
      <c r="A33" s="150" t="s">
        <v>125</v>
      </c>
      <c r="B33" s="23">
        <f>Lektionsoversigt!C153</f>
        <v>0.65972013333333324</v>
      </c>
      <c r="C33" s="17"/>
      <c r="D33" s="17"/>
      <c r="E33" s="17"/>
    </row>
  </sheetData>
  <sheetProtection algorithmName="SHA-512" hashValue="aJA4QoR9ThdjZjc+pHIE30kSi+PaImLWROHQ6b6xBa5l+DUE9uKgnnhVbSkAKEDt8cDo9nU31nUg6Hg76wO5dw==" saltValue="OTp7wQKTDTkccNpMviyxuw==" spinCount="100000" sheet="1" objects="1" scenarios="1"/>
  <mergeCells count="17">
    <mergeCell ref="B17:G17"/>
    <mergeCell ref="B18:G18"/>
    <mergeCell ref="A21:C21"/>
    <mergeCell ref="D21:G21"/>
    <mergeCell ref="A22:C22"/>
    <mergeCell ref="D22:G22"/>
    <mergeCell ref="H27:I27"/>
    <mergeCell ref="J27:K27"/>
    <mergeCell ref="B27:C27"/>
    <mergeCell ref="D27:E27"/>
    <mergeCell ref="F27:G27"/>
    <mergeCell ref="B9:G9"/>
    <mergeCell ref="B10:G10"/>
    <mergeCell ref="B11:G11"/>
    <mergeCell ref="B14:G14"/>
    <mergeCell ref="B12:G12"/>
    <mergeCell ref="B13:G13"/>
  </mergeCells>
  <hyperlinks>
    <hyperlink ref="D1" r:id="rId1" xr:uid="{00000000-0004-0000-0100-000000000000}"/>
  </hyperlinks>
  <pageMargins left="0.74803149606299213" right="0.74803149606299213" top="0.98425196850393704" bottom="0.98425196850393704" header="0" footer="0"/>
  <pageSetup paperSize="9" scale="95"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Props1.xml><?xml version="1.0" encoding="utf-8"?>
<ds:datastoreItem xmlns:ds="http://schemas.openxmlformats.org/officeDocument/2006/customXml" ds:itemID="{284057A0-7C1B-432B-878F-CFDCEE7A5FDA}"/>
</file>

<file path=customXml/itemProps2.xml><?xml version="1.0" encoding="utf-8"?>
<ds:datastoreItem xmlns:ds="http://schemas.openxmlformats.org/officeDocument/2006/customXml" ds:itemID="{90AF9E73-E7FB-4E07-8BC7-F6274A0AB7C3}"/>
</file>

<file path=customXml/itemProps3.xml><?xml version="1.0" encoding="utf-8"?>
<ds:datastoreItem xmlns:ds="http://schemas.openxmlformats.org/officeDocument/2006/customXml" ds:itemID="{2FA8B69E-7CAD-43B3-887E-FC531A9945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Grundkursus+kl 1+ tank</dc:title>
  <dc:subject>ADR-uddannelserne</dc:subject>
  <dc:creator>sep</dc:creator>
  <cp:keywords/>
  <dc:description/>
  <cp:lastModifiedBy>Christina Mie Pedersen</cp:lastModifiedBy>
  <cp:revision/>
  <dcterms:created xsi:type="dcterms:W3CDTF">2003-12-18T09:10:24Z</dcterms:created>
  <dcterms:modified xsi:type="dcterms:W3CDTF">2024-06-06T10:15:03Z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