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C:\Users\ksw\Downloads\"/>
    </mc:Choice>
  </mc:AlternateContent>
  <xr:revisionPtr revIDLastSave="0" documentId="13_ncr:1_{7E7C454E-682A-4C6B-81DE-88C660B1BEC6}" xr6:coauthVersionLast="47" xr6:coauthVersionMax="47" xr10:uidLastSave="{00000000-0000-0000-0000-000000000000}"/>
  <bookViews>
    <workbookView xWindow="28680" yWindow="-120" windowWidth="29040" windowHeight="15720" xr2:uid="{00000000-000D-0000-FFFF-FFFF00000000}"/>
  </bookViews>
  <sheets>
    <sheet name="Lektionsoversigt" sheetId="1" r:id="rId1"/>
    <sheet name="Anmeldelse NY"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6" l="1"/>
  <c r="D21" i="6"/>
  <c r="B18" i="6"/>
  <c r="B17" i="6"/>
  <c r="B14" i="6"/>
  <c r="B10" i="6"/>
  <c r="B11" i="6"/>
  <c r="B12" i="6"/>
  <c r="B13" i="6"/>
  <c r="B9" i="6"/>
  <c r="D114" i="1"/>
  <c r="D111" i="1"/>
  <c r="D108" i="1"/>
  <c r="D100" i="1"/>
  <c r="D97" i="1"/>
  <c r="D94" i="1"/>
  <c r="D88" i="1"/>
  <c r="D85" i="1"/>
  <c r="D82" i="1"/>
  <c r="D33" i="1" l="1"/>
  <c r="D74" i="1"/>
  <c r="D68" i="1"/>
  <c r="D62" i="1"/>
  <c r="D56" i="1"/>
  <c r="D45" i="1"/>
  <c r="D39" i="1"/>
  <c r="B30" i="1"/>
  <c r="B26" i="6" s="1"/>
  <c r="D30" i="1"/>
  <c r="D36" i="1"/>
  <c r="D42" i="1"/>
  <c r="D48" i="1"/>
  <c r="F10" i="1" l="1"/>
  <c r="B106" i="1"/>
  <c r="H26" i="6" s="1"/>
  <c r="C106" i="1"/>
  <c r="B54" i="1"/>
  <c r="D26" i="6" s="1"/>
  <c r="G29" i="1"/>
  <c r="B80" i="1"/>
  <c r="D91" i="1"/>
  <c r="C54" i="1"/>
  <c r="B56" i="1" s="1"/>
  <c r="C56" i="1" s="1"/>
  <c r="B57" i="1" s="1"/>
  <c r="C57" i="1" s="1"/>
  <c r="D71" i="1"/>
  <c r="D65" i="1"/>
  <c r="D59" i="1"/>
  <c r="G9" i="1"/>
  <c r="C30" i="1" s="1"/>
  <c r="B31" i="1" s="1"/>
  <c r="C31" i="1" s="1"/>
  <c r="B33" i="1" s="1"/>
  <c r="C33" i="1" s="1"/>
  <c r="B34" i="1" s="1"/>
  <c r="C34" i="1" s="1"/>
  <c r="C80" i="1" l="1"/>
  <c r="F26" i="6"/>
  <c r="G53" i="1"/>
  <c r="B25" i="6"/>
  <c r="B82" i="1"/>
  <c r="C82" i="1" s="1"/>
  <c r="B83" i="1" s="1"/>
  <c r="C83" i="1" s="1"/>
  <c r="B85" i="1" s="1"/>
  <c r="C85" i="1" s="1"/>
  <c r="B86" i="1" s="1"/>
  <c r="C86" i="1" s="1"/>
  <c r="B108" i="1"/>
  <c r="B59" i="1"/>
  <c r="C59" i="1" s="1"/>
  <c r="B36" i="1"/>
  <c r="C36" i="1" s="1"/>
  <c r="C108" i="1" l="1"/>
  <c r="B109" i="1" s="1"/>
  <c r="C109" i="1" s="1"/>
  <c r="B111" i="1" s="1"/>
  <c r="C111" i="1" s="1"/>
  <c r="B112" i="1" s="1"/>
  <c r="C112" i="1" s="1"/>
  <c r="G10" i="1"/>
  <c r="D25" i="6"/>
  <c r="G79" i="1"/>
  <c r="B88" i="1"/>
  <c r="C88" i="1" s="1"/>
  <c r="B89" i="1" s="1"/>
  <c r="C89" i="1" s="1"/>
  <c r="B60" i="1"/>
  <c r="C60" i="1" s="1"/>
  <c r="B37" i="1"/>
  <c r="C37" i="1" s="1"/>
  <c r="B114" i="1" l="1"/>
  <c r="C114" i="1" s="1"/>
  <c r="B115" i="1" s="1"/>
  <c r="I26" i="6"/>
  <c r="F25" i="6"/>
  <c r="H10" i="1"/>
  <c r="G105" i="1"/>
  <c r="B91" i="1"/>
  <c r="C91" i="1" s="1"/>
  <c r="B62" i="1"/>
  <c r="C62" i="1" s="1"/>
  <c r="B63" i="1" s="1"/>
  <c r="C63" i="1" s="1"/>
  <c r="B39" i="1"/>
  <c r="C39" i="1" s="1"/>
  <c r="B40" i="1" s="1"/>
  <c r="C40" i="1" s="1"/>
  <c r="C115" i="1" l="1"/>
  <c r="B30" i="6"/>
  <c r="H25" i="6"/>
  <c r="B29" i="6"/>
  <c r="I10" i="1"/>
  <c r="B92" i="1"/>
  <c r="C92" i="1" s="1"/>
  <c r="B65" i="1"/>
  <c r="C65" i="1" s="1"/>
  <c r="B42" i="1"/>
  <c r="C42" i="1" s="1"/>
  <c r="B117" i="1" l="1"/>
  <c r="B31" i="6"/>
  <c r="B94" i="1"/>
  <c r="C94" i="1" s="1"/>
  <c r="B95" i="1" s="1"/>
  <c r="C95" i="1" s="1"/>
  <c r="B97" i="1" s="1"/>
  <c r="C97" i="1" s="1"/>
  <c r="B98" i="1" s="1"/>
  <c r="C98" i="1" s="1"/>
  <c r="B66" i="1"/>
  <c r="C66" i="1" s="1"/>
  <c r="B43" i="1"/>
  <c r="C43" i="1" s="1"/>
  <c r="B100" i="1" l="1"/>
  <c r="B68" i="1"/>
  <c r="C68" i="1" s="1"/>
  <c r="B69" i="1" s="1"/>
  <c r="C69" i="1" s="1"/>
  <c r="B45" i="1"/>
  <c r="C45" i="1" s="1"/>
  <c r="B46" i="1" s="1"/>
  <c r="C46" i="1" s="1"/>
  <c r="C100" i="1" l="1"/>
  <c r="B101" i="1" s="1"/>
  <c r="C101" i="1" s="1"/>
  <c r="G26" i="6" s="1"/>
  <c r="B71" i="1"/>
  <c r="C71" i="1" s="1"/>
  <c r="B48" i="1"/>
  <c r="C48" i="1" s="1"/>
  <c r="B72" i="1" l="1"/>
  <c r="C72" i="1" s="1"/>
  <c r="B49" i="1"/>
  <c r="C49" i="1" s="1"/>
  <c r="C26" i="6" s="1"/>
  <c r="B74" i="1" l="1"/>
  <c r="C74" i="1" l="1"/>
  <c r="B75" i="1" s="1"/>
  <c r="C75" i="1" s="1"/>
  <c r="E2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Jørgen Gregersen</author>
    <author>Svend ny</author>
  </authors>
  <commentList>
    <comment ref="F24" authorId="0" shapeId="0" xr:uid="{00000000-0006-0000-0000-000001000000}">
      <text>
        <r>
          <rPr>
            <b/>
            <sz val="9"/>
            <color indexed="81"/>
            <rFont val="Tahoma"/>
            <family val="2"/>
          </rPr>
          <t>Udfyldes KUN hvis undervisningen afholdes på anden adresse, end den ovenfor udfyldte "kursusudbyder adresse"</t>
        </r>
        <r>
          <rPr>
            <sz val="9"/>
            <color indexed="81"/>
            <rFont val="Tahoma"/>
            <family val="2"/>
          </rPr>
          <t xml:space="preserve">
</t>
        </r>
      </text>
    </comment>
    <comment ref="F25" authorId="0" shapeId="0" xr:uid="{00000000-0006-0000-0000-000002000000}">
      <text>
        <r>
          <rPr>
            <b/>
            <sz val="9"/>
            <color indexed="81"/>
            <rFont val="Tahoma"/>
            <family val="2"/>
          </rPr>
          <t>Udfyldes KUN hvis eksamen afholdes på anden adresse, end den ovenfor udfyldte "kursusudbyder adresse"</t>
        </r>
        <r>
          <rPr>
            <sz val="9"/>
            <color indexed="81"/>
            <rFont val="Tahoma"/>
            <family val="2"/>
          </rPr>
          <t xml:space="preserve">
</t>
        </r>
      </text>
    </comment>
    <comment ref="B26" authorId="1" shapeId="0" xr:uid="{00000000-0006-0000-0000-000003000000}">
      <text>
        <r>
          <rPr>
            <b/>
            <sz val="9"/>
            <color indexed="81"/>
            <rFont val="Tahoma"/>
            <family val="2"/>
          </rPr>
          <t xml:space="preserve">Særlig info:
Kunne være, hvis adgang til undervisning eller eksamen kræver særlige foranstaltninger eller lignende. (Eksempelvis: Ringe til portner, tlf. xx xx xx xx). Anmærkning overføres aut. til Anmeldelse/Bestillings-ark. </t>
        </r>
      </text>
    </comment>
  </commentList>
</comments>
</file>

<file path=xl/sharedStrings.xml><?xml version="1.0" encoding="utf-8"?>
<sst xmlns="http://schemas.openxmlformats.org/spreadsheetml/2006/main" count="144" uniqueCount="107">
  <si>
    <t xml:space="preserve">kursusstart </t>
  </si>
  <si>
    <t>(dd-mm-åå)</t>
  </si>
  <si>
    <t>mødetidspunkt</t>
  </si>
  <si>
    <t>(tt:mm)</t>
  </si>
  <si>
    <t>nødvendig tid ved opstart, før egentlig undervisning første dag</t>
  </si>
  <si>
    <t>antal minutter</t>
  </si>
  <si>
    <t>varighed af middagspause (anbefalet 30 minutter)</t>
  </si>
  <si>
    <t>varighed af pauser efter hver lektion (anbefalet 10 min)</t>
  </si>
  <si>
    <t>Instruktør(er): Teoretiske lektioner</t>
  </si>
  <si>
    <t>Instruktør(er): Praktiske lektioner</t>
  </si>
  <si>
    <t>Kursusudbyder (navn)</t>
  </si>
  <si>
    <t>Kursusudbyder (adresse)</t>
  </si>
  <si>
    <t>Postnr. og by:</t>
  </si>
  <si>
    <t>Kursusudbyders CVR-nr.</t>
  </si>
  <si>
    <t>Tlf. til eventuel kontakt vedr. tilsyn:</t>
  </si>
  <si>
    <t>Undervisningen afholdes (adr.):</t>
  </si>
  <si>
    <t>Eksamen afholdes (adr.hvis anden):</t>
  </si>
  <si>
    <t>Evt. særlig info til BRS:</t>
  </si>
  <si>
    <t>Antal kursister:</t>
  </si>
  <si>
    <t>fra</t>
  </si>
  <si>
    <t>til</t>
  </si>
  <si>
    <t>min</t>
  </si>
  <si>
    <t>lekt.</t>
  </si>
  <si>
    <t>Dag 1</t>
  </si>
  <si>
    <t>Velkomst og opstart.</t>
  </si>
  <si>
    <t>Introduktion til håndbog: Vejtransport af Farligt gods</t>
  </si>
  <si>
    <t>De almindelige bestemmelser vedrørende transport af farligt gods</t>
  </si>
  <si>
    <t>Pause</t>
  </si>
  <si>
    <t>Andre transportformer, og særlige regler herfor</t>
  </si>
  <si>
    <t>Multimodal transport</t>
  </si>
  <si>
    <t>De vigtigste faretyper</t>
  </si>
  <si>
    <t>Klassificering, emballagegrupper, UN-numre og faresedler (miljø-mærke)</t>
  </si>
  <si>
    <t xml:space="preserve">Emballagekrav, godkendelsesmærkning af emballage </t>
  </si>
  <si>
    <t>Afmærkning af kolli. Faresedler og påskrifter (+ retningspile)</t>
  </si>
  <si>
    <t xml:space="preserve">Middag </t>
  </si>
  <si>
    <t>Transportdokumenter, skriftlige anvisninger, containerpakkeattester</t>
  </si>
  <si>
    <t>Angivelser i transportdokumenter</t>
  </si>
  <si>
    <t>Kontrol af overensstemmelse mellem kolliafmærkning og transportdokumenter</t>
  </si>
  <si>
    <t>Regler for sammenlæsning – også gældende (fødevarer/foderstoffer) - i samme køretøj.</t>
  </si>
  <si>
    <t xml:space="preserve"> Opsamling og repetition. </t>
  </si>
  <si>
    <t>Dag 2</t>
  </si>
  <si>
    <t>Transport under frimængde</t>
  </si>
  <si>
    <t xml:space="preserve">Transport som: Begrænsede og undtagne mængder </t>
  </si>
  <si>
    <t>Generelle og særlige uddannelseskrav</t>
  </si>
  <si>
    <t>Hvad føreren bør og ikke bør gøre under transport af farligt gods</t>
  </si>
  <si>
    <t>Bevisthed om sikring</t>
  </si>
  <si>
    <t>Lastsikring (surring/stuvning)</t>
  </si>
  <si>
    <t>Hensigtsmæssige forebyg. og sikkerhedsmæssige foranstaltninger, for forskellige faretyper</t>
  </si>
  <si>
    <t>Indsats efter ulykke (1.-hjælp, beskyttelsesudstyr, skr. anvisninger mv.)</t>
  </si>
  <si>
    <t>Trafiksikkerhed, - tunnelsikkerhed, bevidst om sikkerhed - Oplæg til praktisk øvelse</t>
  </si>
  <si>
    <r>
      <t>Praktisk øvelse</t>
    </r>
    <r>
      <rPr>
        <sz val="11"/>
        <rFont val="Tahoma"/>
        <family val="2"/>
      </rPr>
      <t xml:space="preserve"> grundlæggende viden om brug af:</t>
    </r>
  </si>
  <si>
    <t>Køretøjets udstyr/brandslukningsudstyr, personligt værneudstyr,</t>
  </si>
  <si>
    <t>Praktisk øvelse, fortsat</t>
  </si>
  <si>
    <t>Uheldsøvelse (gen. forholdsregler for chaufføren, evt. særlige forholdsregler, brand, førstehjælp)</t>
  </si>
  <si>
    <t>Afrunding og evaluering af praktisk øvelse</t>
  </si>
  <si>
    <t>Dag 3</t>
  </si>
  <si>
    <t>Ekstra repetitionslektion, som følge af afbrydelse/opdeling af kursus</t>
  </si>
  <si>
    <t>Opsamling og repetetion generelt</t>
  </si>
  <si>
    <t>Regler/sikkerhedsforanstaltninger ved håndtering, og i forbindelse med af- og pålæsning</t>
  </si>
  <si>
    <t xml:space="preserve">Fareskilte og faresedler (køretøj, veksellad, container). Ansvar, eget og andres </t>
  </si>
  <si>
    <t>Regler for miljøbeskyttelse, farligt affald - (kommunekemi, deklaration, - eksport, ledsagedokument)</t>
  </si>
  <si>
    <t>Sikringsbestemmelser (kapitel 1.10)</t>
  </si>
  <si>
    <t>Tunnelrestriktioner og tvangsruter</t>
  </si>
  <si>
    <t>Regler for begrænsninger i transporteret mængde i visse klasser</t>
  </si>
  <si>
    <t>Formål med og betjening af teknisk udstyr på køretøjer. (eks. køleanlæg)</t>
  </si>
  <si>
    <t>Opsamling og eventuel repetition</t>
  </si>
  <si>
    <t xml:space="preserve">Klasse 1 </t>
  </si>
  <si>
    <t>Klassens særlige opbygning med underklasser og forenelighedsgrupper</t>
  </si>
  <si>
    <t>Særlige risici i forbindelse med eksplosive og pyrotekniske stoffer og genstande</t>
  </si>
  <si>
    <t>Dag 4</t>
  </si>
  <si>
    <t>Særlige angivelser i transportdokumenter.</t>
  </si>
  <si>
    <t>Kolliafmærkning, faresedler og påskrifter</t>
  </si>
  <si>
    <t>Regler for sammenlæsning.</t>
  </si>
  <si>
    <t>Krav om køretøjsgodkendelser, ADR-godkendelsesattester</t>
  </si>
  <si>
    <t>Typer af køretøjer, EXII og EXIII.</t>
  </si>
  <si>
    <t>Begrænsninger i transporteret mængde.</t>
  </si>
  <si>
    <t>Regler for afmærkning af køretøjer. Faresedler og orange fareskilte</t>
  </si>
  <si>
    <t>Særlige regler, vedr. transport, af- og pålæsning, rygningsforbud, opsyn m.m.</t>
  </si>
  <si>
    <t>Opsamling og repetition vedrørende klasse 1</t>
  </si>
  <si>
    <t>Eksamen</t>
  </si>
  <si>
    <t>(kombineret eksamen, dækkende grund og klasse 1)</t>
  </si>
  <si>
    <t>-</t>
  </si>
  <si>
    <t>Evaluering og afslutning</t>
  </si>
  <si>
    <t>Til Beredskabsstyrelsen, Center for Forebyggelse</t>
  </si>
  <si>
    <t>BRS-KTP-BFO-BFP-ADR@brs.dk</t>
  </si>
  <si>
    <t>Anmeldelse af farligt gods chaufførkursus (ADR-kursus)</t>
  </si>
  <si>
    <r>
      <t xml:space="preserve">jf. pkt. 4.1 i Beredskabsstyrelsens </t>
    </r>
    <r>
      <rPr>
        <i/>
        <sz val="11"/>
        <rFont val="Calibri"/>
        <family val="2"/>
      </rPr>
      <t>Vilkår for godkendelse af farligt gods chaufførkurser</t>
    </r>
  </si>
  <si>
    <t>Anmeldelse sker af hensyn til Beredskabsstyrelsens mulighed for at føre tilsyn med kurset.</t>
  </si>
  <si>
    <t>Kursusudbyder</t>
  </si>
  <si>
    <t>Navn:</t>
  </si>
  <si>
    <t>Adresse</t>
  </si>
  <si>
    <t>Postnr. og by</t>
  </si>
  <si>
    <t>CVR-nummer</t>
  </si>
  <si>
    <t xml:space="preserve">Særlige adgangsforhold: </t>
  </si>
  <si>
    <t>Kursussted</t>
  </si>
  <si>
    <t>Undervsiningen afholdes, adresse:</t>
  </si>
  <si>
    <t>Eksamen afholdes (adr. hvis anden)</t>
  </si>
  <si>
    <t>Instruktør(er)s navn(e)</t>
  </si>
  <si>
    <t>Teori:</t>
  </si>
  <si>
    <t xml:space="preserve">Praktiske øvelser (hvis disse afholdes og med anden instruktør end ved teori): </t>
  </si>
  <si>
    <t xml:space="preserve">Tidsrummet for undervisning: </t>
  </si>
  <si>
    <t>Kursusdatoer</t>
  </si>
  <si>
    <t>Tidsrum (start/slut)</t>
  </si>
  <si>
    <t xml:space="preserve">Tidsrummet for eksamen: </t>
  </si>
  <si>
    <t>Eksamensdato</t>
  </si>
  <si>
    <t>Tid - start:</t>
  </si>
  <si>
    <t>Tid - slut: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</si>
</sst>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
  </numFmts>
  <fonts count="20" x14ac:knownFonts="1">
    <font>
      <sz val="10"/>
      <name val="Arial"/>
    </font>
    <font>
      <sz val="9"/>
      <name val="Arial"/>
      <family val="2"/>
    </font>
    <font>
      <sz val="10"/>
      <name val="Arial"/>
      <family val="2"/>
    </font>
    <font>
      <b/>
      <sz val="10"/>
      <name val="Arial"/>
      <family val="2"/>
    </font>
    <font>
      <sz val="10"/>
      <color indexed="22"/>
      <name val="Arial"/>
      <family val="2"/>
    </font>
    <font>
      <b/>
      <sz val="12"/>
      <name val="Arial"/>
      <family val="2"/>
    </font>
    <font>
      <b/>
      <sz val="9"/>
      <name val="Arial"/>
      <family val="2"/>
    </font>
    <font>
      <b/>
      <u/>
      <sz val="9"/>
      <name val="Arial"/>
      <family val="2"/>
    </font>
    <font>
      <sz val="12"/>
      <name val="Times New Roman"/>
      <family val="1"/>
    </font>
    <font>
      <u/>
      <sz val="10"/>
      <color indexed="12"/>
      <name val="Arial"/>
      <family val="2"/>
    </font>
    <font>
      <u/>
      <sz val="10"/>
      <color indexed="12"/>
      <name val="Arial"/>
      <family val="2"/>
    </font>
    <font>
      <b/>
      <sz val="9"/>
      <color indexed="81"/>
      <name val="Tahoma"/>
      <family val="2"/>
    </font>
    <font>
      <sz val="10"/>
      <name val="Tahoma"/>
      <family val="2"/>
    </font>
    <font>
      <b/>
      <sz val="10"/>
      <name val="Tahoma"/>
      <family val="2"/>
    </font>
    <font>
      <i/>
      <sz val="11"/>
      <name val="Calibri"/>
      <family val="2"/>
    </font>
    <font>
      <sz val="11"/>
      <name val="Calibri"/>
      <family val="2"/>
    </font>
    <font>
      <sz val="9"/>
      <color indexed="81"/>
      <name val="Tahoma"/>
      <family val="2"/>
    </font>
    <font>
      <sz val="11"/>
      <name val="Tahoma"/>
      <family val="2"/>
    </font>
    <font>
      <b/>
      <sz val="11"/>
      <name val="Tahoma"/>
      <family val="2"/>
    </font>
    <font>
      <sz val="11"/>
      <color rgb="FFFF0000"/>
      <name val="Tahoma"/>
      <family val="2"/>
    </font>
  </fonts>
  <fills count="8">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theme="5"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2" fillId="0" borderId="0"/>
    <xf numFmtId="0" fontId="10" fillId="0" borderId="0" applyNumberFormat="0" applyFill="0" applyBorder="0" applyAlignment="0" applyProtection="0">
      <alignment vertical="top"/>
      <protection locked="0"/>
    </xf>
    <xf numFmtId="0" fontId="2" fillId="0" borderId="0"/>
    <xf numFmtId="0" fontId="9" fillId="0" borderId="0" applyNumberFormat="0" applyFill="0" applyBorder="0" applyAlignment="0" applyProtection="0">
      <alignment vertical="top"/>
      <protection locked="0"/>
    </xf>
    <xf numFmtId="0" fontId="2" fillId="0" borderId="0"/>
  </cellStyleXfs>
  <cellXfs count="227">
    <xf numFmtId="0" fontId="0" fillId="0" borderId="0" xfId="0"/>
    <xf numFmtId="0" fontId="4" fillId="0" borderId="0" xfId="0" applyFont="1"/>
    <xf numFmtId="0" fontId="1" fillId="0" borderId="0" xfId="0" applyFont="1"/>
    <xf numFmtId="0" fontId="6" fillId="0" borderId="0" xfId="0" applyFont="1" applyAlignment="1">
      <alignment horizontal="left" vertical="top"/>
    </xf>
    <xf numFmtId="0" fontId="1" fillId="0" borderId="0" xfId="0" applyFont="1" applyAlignment="1">
      <alignment horizontal="left" vertical="top"/>
    </xf>
    <xf numFmtId="0" fontId="7" fillId="0" borderId="0" xfId="0" applyFont="1"/>
    <xf numFmtId="0" fontId="12" fillId="0" borderId="0" xfId="2" applyFont="1"/>
    <xf numFmtId="0" fontId="5" fillId="0" borderId="0" xfId="2" applyFont="1"/>
    <xf numFmtId="0" fontId="9" fillId="0" borderId="0" xfId="1" applyAlignment="1" applyProtection="1"/>
    <xf numFmtId="0" fontId="2" fillId="0" borderId="0" xfId="2"/>
    <xf numFmtId="0" fontId="8" fillId="0" borderId="0" xfId="2" applyFont="1"/>
    <xf numFmtId="0" fontId="13" fillId="0" borderId="0" xfId="2" applyFont="1"/>
    <xf numFmtId="0" fontId="8" fillId="0" borderId="0" xfId="2" applyFont="1" applyAlignment="1">
      <alignment horizontal="center" vertical="center"/>
    </xf>
    <xf numFmtId="0" fontId="8" fillId="0" borderId="0" xfId="2" applyFont="1" applyAlignment="1">
      <alignment horizontal="center" vertical="center" wrapText="1"/>
    </xf>
    <xf numFmtId="0" fontId="2" fillId="0" borderId="0" xfId="2" applyAlignment="1">
      <alignment horizontal="center"/>
    </xf>
    <xf numFmtId="164" fontId="2" fillId="0" borderId="0" xfId="2" applyNumberFormat="1" applyAlignment="1">
      <alignment horizontal="center"/>
    </xf>
    <xf numFmtId="20" fontId="2" fillId="0" borderId="0" xfId="2" applyNumberFormat="1" applyAlignment="1">
      <alignment horizontal="center"/>
    </xf>
    <xf numFmtId="0" fontId="15" fillId="0" borderId="0" xfId="2" applyFont="1"/>
    <xf numFmtId="0" fontId="3" fillId="0" borderId="0" xfId="2" applyFont="1"/>
    <xf numFmtId="0" fontId="12" fillId="0" borderId="1" xfId="2" applyFont="1" applyBorder="1" applyAlignment="1">
      <alignment vertical="top" wrapText="1"/>
    </xf>
    <xf numFmtId="0" fontId="3" fillId="0" borderId="0" xfId="2" applyFont="1" applyAlignment="1">
      <alignment horizontal="left"/>
    </xf>
    <xf numFmtId="49" fontId="3" fillId="0" borderId="0" xfId="2" applyNumberFormat="1" applyFont="1"/>
    <xf numFmtId="20" fontId="2" fillId="0" borderId="1" xfId="2" applyNumberFormat="1" applyBorder="1" applyAlignment="1">
      <alignment horizontal="center"/>
    </xf>
    <xf numFmtId="20" fontId="2" fillId="0" borderId="1" xfId="2" applyNumberFormat="1" applyBorder="1"/>
    <xf numFmtId="0" fontId="13" fillId="0" borderId="1" xfId="2" applyFont="1" applyBorder="1"/>
    <xf numFmtId="0" fontId="2" fillId="0" borderId="1" xfId="2" applyBorder="1"/>
    <xf numFmtId="165" fontId="2" fillId="0" borderId="0" xfId="2" applyNumberFormat="1" applyAlignment="1">
      <alignment horizontal="center"/>
    </xf>
    <xf numFmtId="0" fontId="12" fillId="0" borderId="0" xfId="2" applyFont="1" applyAlignment="1">
      <alignment vertical="top" wrapText="1"/>
    </xf>
    <xf numFmtId="0" fontId="12" fillId="0" borderId="45" xfId="2" applyFont="1" applyBorder="1" applyAlignment="1">
      <alignment vertical="top" wrapText="1"/>
    </xf>
    <xf numFmtId="164" fontId="18" fillId="2" borderId="2" xfId="0" applyNumberFormat="1" applyFont="1" applyFill="1" applyBorder="1" applyAlignment="1" applyProtection="1">
      <alignment horizontal="center"/>
      <protection locked="0"/>
    </xf>
    <xf numFmtId="0" fontId="17" fillId="3" borderId="8" xfId="0" applyFont="1" applyFill="1" applyBorder="1"/>
    <xf numFmtId="0" fontId="17" fillId="3" borderId="9" xfId="0" applyFont="1" applyFill="1" applyBorder="1"/>
    <xf numFmtId="0" fontId="17" fillId="3" borderId="10" xfId="0" applyFont="1" applyFill="1" applyBorder="1"/>
    <xf numFmtId="20" fontId="18" fillId="2" borderId="3" xfId="0" applyNumberFormat="1" applyFont="1" applyFill="1" applyBorder="1" applyAlignment="1" applyProtection="1">
      <alignment horizontal="center"/>
      <protection locked="0"/>
    </xf>
    <xf numFmtId="0" fontId="17" fillId="3" borderId="11" xfId="0" applyFont="1" applyFill="1" applyBorder="1"/>
    <xf numFmtId="0" fontId="17" fillId="3" borderId="12" xfId="0" applyFont="1" applyFill="1" applyBorder="1"/>
    <xf numFmtId="0" fontId="17" fillId="3" borderId="13" xfId="0" applyFont="1" applyFill="1" applyBorder="1"/>
    <xf numFmtId="0" fontId="18" fillId="2" borderId="2" xfId="0" applyFont="1" applyFill="1" applyBorder="1" applyAlignment="1" applyProtection="1">
      <alignment horizontal="center"/>
      <protection locked="0"/>
    </xf>
    <xf numFmtId="0" fontId="18" fillId="2" borderId="5" xfId="0" applyFont="1" applyFill="1" applyBorder="1" applyAlignment="1" applyProtection="1">
      <alignment horizontal="center"/>
      <protection locked="0"/>
    </xf>
    <xf numFmtId="0" fontId="17" fillId="3" borderId="14" xfId="0" applyFont="1" applyFill="1" applyBorder="1"/>
    <xf numFmtId="0" fontId="17" fillId="3" borderId="27" xfId="0" applyFont="1" applyFill="1" applyBorder="1"/>
    <xf numFmtId="0" fontId="17" fillId="3" borderId="28" xfId="0" applyFont="1" applyFill="1" applyBorder="1"/>
    <xf numFmtId="0" fontId="17" fillId="3" borderId="15" xfId="2" applyFont="1" applyFill="1" applyBorder="1" applyAlignment="1">
      <alignment horizontal="left"/>
    </xf>
    <xf numFmtId="0" fontId="18" fillId="3" borderId="16" xfId="2" applyFont="1" applyFill="1" applyBorder="1" applyAlignment="1">
      <alignment horizontal="left"/>
    </xf>
    <xf numFmtId="0" fontId="18" fillId="3" borderId="16" xfId="2" applyFont="1" applyFill="1" applyBorder="1" applyAlignment="1">
      <alignment horizontal="center"/>
    </xf>
    <xf numFmtId="0" fontId="18" fillId="3" borderId="12" xfId="2" applyFont="1" applyFill="1" applyBorder="1" applyAlignment="1">
      <alignment horizontal="left"/>
    </xf>
    <xf numFmtId="0" fontId="18" fillId="3" borderId="12" xfId="2" applyFont="1" applyFill="1" applyBorder="1" applyAlignment="1">
      <alignment horizontal="center"/>
    </xf>
    <xf numFmtId="0" fontId="17" fillId="3" borderId="17" xfId="0" applyFont="1" applyFill="1" applyBorder="1" applyAlignment="1">
      <alignment horizontal="left"/>
    </xf>
    <xf numFmtId="0" fontId="17" fillId="3" borderId="6" xfId="0" applyFont="1" applyFill="1" applyBorder="1" applyAlignment="1">
      <alignment horizontal="left"/>
    </xf>
    <xf numFmtId="0" fontId="17" fillId="3" borderId="6" xfId="0" applyFont="1" applyFill="1" applyBorder="1" applyAlignment="1">
      <alignment horizontal="center"/>
    </xf>
    <xf numFmtId="0" fontId="18" fillId="2" borderId="52" xfId="0" applyFont="1" applyFill="1" applyBorder="1" applyAlignment="1" applyProtection="1">
      <alignment horizontal="center"/>
      <protection locked="0"/>
    </xf>
    <xf numFmtId="0" fontId="18" fillId="3" borderId="6" xfId="0" applyFont="1" applyFill="1" applyBorder="1" applyAlignment="1">
      <alignment horizontal="center"/>
    </xf>
    <xf numFmtId="0" fontId="17" fillId="3" borderId="6" xfId="0" applyFont="1" applyFill="1" applyBorder="1"/>
    <xf numFmtId="0" fontId="17" fillId="3" borderId="7" xfId="0" applyFont="1" applyFill="1" applyBorder="1"/>
    <xf numFmtId="0" fontId="17" fillId="0" borderId="0" xfId="0" applyFont="1"/>
    <xf numFmtId="0" fontId="17" fillId="0" borderId="18" xfId="0" applyFont="1" applyBorder="1"/>
    <xf numFmtId="0" fontId="17" fillId="0" borderId="19" xfId="0" applyFont="1" applyBorder="1"/>
    <xf numFmtId="0" fontId="17" fillId="0" borderId="25" xfId="0" applyFont="1" applyBorder="1"/>
    <xf numFmtId="164" fontId="18" fillId="0" borderId="4" xfId="0" applyNumberFormat="1" applyFont="1" applyBorder="1" applyAlignment="1">
      <alignment horizontal="center"/>
    </xf>
    <xf numFmtId="0" fontId="17" fillId="4" borderId="9" xfId="0" applyFont="1" applyFill="1" applyBorder="1"/>
    <xf numFmtId="0" fontId="17" fillId="4" borderId="3" xfId="0" applyFont="1" applyFill="1" applyBorder="1"/>
    <xf numFmtId="20" fontId="17" fillId="0" borderId="20" xfId="0" applyNumberFormat="1" applyFont="1" applyBorder="1"/>
    <xf numFmtId="20" fontId="17" fillId="0" borderId="22" xfId="0" applyNumberFormat="1" applyFont="1" applyBorder="1"/>
    <xf numFmtId="0" fontId="17" fillId="2" borderId="1" xfId="0" applyFont="1" applyFill="1" applyBorder="1" applyAlignment="1" applyProtection="1">
      <alignment horizontal="center"/>
      <protection locked="0"/>
    </xf>
    <xf numFmtId="0" fontId="17" fillId="0" borderId="46" xfId="0" applyFont="1" applyBorder="1"/>
    <xf numFmtId="20" fontId="17" fillId="0" borderId="53" xfId="0" applyNumberFormat="1" applyFont="1" applyBorder="1" applyAlignment="1">
      <alignment horizontal="center" vertical="center"/>
    </xf>
    <xf numFmtId="20" fontId="17" fillId="0" borderId="54" xfId="0" applyNumberFormat="1" applyFont="1" applyBorder="1" applyAlignment="1">
      <alignment horizontal="center" vertical="center"/>
    </xf>
    <xf numFmtId="0" fontId="17" fillId="7" borderId="45" xfId="2" applyFont="1" applyFill="1" applyBorder="1" applyAlignment="1">
      <alignment horizontal="left" vertical="top" wrapText="1"/>
    </xf>
    <xf numFmtId="0" fontId="17" fillId="7" borderId="12" xfId="2" applyFont="1" applyFill="1" applyBorder="1" applyAlignment="1">
      <alignment horizontal="left" vertical="top" wrapText="1"/>
    </xf>
    <xf numFmtId="0" fontId="17" fillId="7" borderId="13" xfId="2" applyFont="1" applyFill="1" applyBorder="1" applyAlignment="1">
      <alignment horizontal="left" vertical="top" wrapText="1"/>
    </xf>
    <xf numFmtId="20" fontId="17" fillId="0" borderId="23" xfId="0" applyNumberFormat="1" applyFont="1" applyBorder="1" applyAlignment="1">
      <alignment horizontal="center" vertical="center"/>
    </xf>
    <xf numFmtId="20" fontId="17" fillId="0" borderId="1" xfId="0" applyNumberFormat="1" applyFont="1" applyBorder="1" applyAlignment="1">
      <alignment horizontal="center" vertical="center"/>
    </xf>
    <xf numFmtId="0" fontId="17" fillId="0" borderId="1" xfId="0" applyFont="1" applyBorder="1"/>
    <xf numFmtId="0" fontId="17" fillId="0" borderId="6" xfId="0" applyFont="1" applyBorder="1"/>
    <xf numFmtId="0" fontId="17" fillId="0" borderId="7" xfId="0" applyFont="1" applyBorder="1"/>
    <xf numFmtId="0" fontId="17" fillId="0" borderId="0" xfId="2" applyFont="1"/>
    <xf numFmtId="0" fontId="17" fillId="0" borderId="25" xfId="2" applyFont="1" applyBorder="1"/>
    <xf numFmtId="164" fontId="18" fillId="2" borderId="4" xfId="2" applyNumberFormat="1" applyFont="1" applyFill="1" applyBorder="1" applyAlignment="1" applyProtection="1">
      <alignment horizontal="center"/>
      <protection locked="0"/>
    </xf>
    <xf numFmtId="0" fontId="17" fillId="4" borderId="9" xfId="2" applyFont="1" applyFill="1" applyBorder="1"/>
    <xf numFmtId="0" fontId="17" fillId="4" borderId="3" xfId="2" applyFont="1" applyFill="1" applyBorder="1"/>
    <xf numFmtId="49" fontId="17" fillId="0" borderId="26" xfId="2" applyNumberFormat="1" applyFont="1" applyBorder="1" applyAlignment="1">
      <alignment horizontal="left" vertical="top"/>
    </xf>
    <xf numFmtId="49" fontId="17" fillId="0" borderId="0" xfId="2" applyNumberFormat="1" applyFont="1" applyAlignment="1">
      <alignment horizontal="left" vertical="top"/>
    </xf>
    <xf numFmtId="49" fontId="17" fillId="0" borderId="27" xfId="2" applyNumberFormat="1" applyFont="1" applyBorder="1" applyAlignment="1">
      <alignment horizontal="left" vertical="top"/>
    </xf>
    <xf numFmtId="49" fontId="17" fillId="0" borderId="28" xfId="2" applyNumberFormat="1" applyFont="1" applyBorder="1" applyAlignment="1">
      <alignment horizontal="left" vertical="top"/>
    </xf>
    <xf numFmtId="0" fontId="17" fillId="0" borderId="32" xfId="2" applyFont="1" applyBorder="1"/>
    <xf numFmtId="0" fontId="17" fillId="0" borderId="16" xfId="2" applyFont="1" applyBorder="1" applyAlignment="1">
      <alignment horizontal="left" vertical="top"/>
    </xf>
    <xf numFmtId="0" fontId="17" fillId="0" borderId="30" xfId="2" applyFont="1" applyBorder="1" applyAlignment="1">
      <alignment horizontal="left" vertical="top"/>
    </xf>
    <xf numFmtId="20" fontId="17" fillId="0" borderId="53" xfId="0" applyNumberFormat="1" applyFont="1" applyBorder="1" applyAlignment="1" applyProtection="1">
      <alignment horizontal="center" vertical="center"/>
      <protection locked="0"/>
    </xf>
    <xf numFmtId="0" fontId="17" fillId="7" borderId="45" xfId="2" applyFont="1" applyFill="1" applyBorder="1"/>
    <xf numFmtId="0" fontId="17" fillId="7" borderId="12" xfId="2" applyFont="1" applyFill="1" applyBorder="1" applyAlignment="1">
      <alignment horizontal="left" vertical="top"/>
    </xf>
    <xf numFmtId="0" fontId="17" fillId="7" borderId="13" xfId="2" applyFont="1" applyFill="1" applyBorder="1" applyAlignment="1">
      <alignment horizontal="left" vertical="top"/>
    </xf>
    <xf numFmtId="0" fontId="17" fillId="0" borderId="0" xfId="2" applyFont="1" applyAlignment="1">
      <alignment horizontal="left" vertical="top"/>
    </xf>
    <xf numFmtId="0" fontId="17" fillId="0" borderId="29" xfId="2" applyFont="1" applyBorder="1" applyAlignment="1">
      <alignment horizontal="left" vertical="top"/>
    </xf>
    <xf numFmtId="0" fontId="17" fillId="0" borderId="26" xfId="2" applyFont="1" applyBorder="1" applyAlignment="1">
      <alignment horizontal="left" vertical="top"/>
    </xf>
    <xf numFmtId="0" fontId="17" fillId="0" borderId="27" xfId="2" applyFont="1" applyBorder="1" applyAlignment="1">
      <alignment horizontal="left" vertical="top"/>
    </xf>
    <xf numFmtId="0" fontId="17" fillId="0" borderId="28" xfId="2" applyFont="1" applyBorder="1" applyAlignment="1">
      <alignment horizontal="left" vertical="top"/>
    </xf>
    <xf numFmtId="0" fontId="17" fillId="0" borderId="32" xfId="2" applyFont="1" applyBorder="1" applyAlignment="1">
      <alignment horizontal="left" vertical="top"/>
    </xf>
    <xf numFmtId="0" fontId="17" fillId="7" borderId="45" xfId="2" applyFont="1" applyFill="1" applyBorder="1" applyAlignment="1">
      <alignment horizontal="left" vertical="top"/>
    </xf>
    <xf numFmtId="0" fontId="17" fillId="0" borderId="31" xfId="2" applyFont="1" applyBorder="1" applyAlignment="1">
      <alignment horizontal="left" vertical="top"/>
    </xf>
    <xf numFmtId="0" fontId="18" fillId="5" borderId="0" xfId="2" applyFont="1" applyFill="1" applyAlignment="1">
      <alignment horizontal="left" vertical="top"/>
    </xf>
    <xf numFmtId="0" fontId="17" fillId="5" borderId="0" xfId="2" applyFont="1" applyFill="1" applyAlignment="1">
      <alignment horizontal="left" vertical="top"/>
    </xf>
    <xf numFmtId="0" fontId="17" fillId="5" borderId="29" xfId="2" applyFont="1" applyFill="1" applyBorder="1" applyAlignment="1">
      <alignment horizontal="left" vertical="top"/>
    </xf>
    <xf numFmtId="0" fontId="17" fillId="5" borderId="32" xfId="2" applyFont="1" applyFill="1" applyBorder="1" applyAlignment="1">
      <alignment horizontal="left" vertical="top"/>
    </xf>
    <xf numFmtId="0" fontId="17" fillId="5" borderId="16" xfId="2" applyFont="1" applyFill="1" applyBorder="1" applyAlignment="1">
      <alignment horizontal="left" vertical="top"/>
    </xf>
    <xf numFmtId="0" fontId="17" fillId="5" borderId="30" xfId="2" applyFont="1" applyFill="1" applyBorder="1" applyAlignment="1">
      <alignment horizontal="left" vertical="top"/>
    </xf>
    <xf numFmtId="0" fontId="17" fillId="5" borderId="27" xfId="2" applyFont="1" applyFill="1" applyBorder="1" applyAlignment="1">
      <alignment horizontal="left" vertical="top"/>
    </xf>
    <xf numFmtId="0" fontId="17" fillId="5" borderId="28" xfId="2" applyFont="1" applyFill="1" applyBorder="1" applyAlignment="1">
      <alignment horizontal="left" vertical="top"/>
    </xf>
    <xf numFmtId="0" fontId="18" fillId="5" borderId="26" xfId="2" applyFont="1" applyFill="1" applyBorder="1" applyAlignment="1">
      <alignment horizontal="left" vertical="top"/>
    </xf>
    <xf numFmtId="0" fontId="17" fillId="5" borderId="33" xfId="2" applyFont="1" applyFill="1" applyBorder="1"/>
    <xf numFmtId="0" fontId="17" fillId="5" borderId="6" xfId="2" applyFont="1" applyFill="1" applyBorder="1" applyAlignment="1">
      <alignment horizontal="left" vertical="top"/>
    </xf>
    <xf numFmtId="0" fontId="17" fillId="5" borderId="7" xfId="2" applyFont="1" applyFill="1" applyBorder="1" applyAlignment="1">
      <alignment horizontal="left" vertical="top"/>
    </xf>
    <xf numFmtId="164" fontId="18" fillId="2" borderId="5" xfId="2" applyNumberFormat="1" applyFont="1" applyFill="1" applyBorder="1" applyAlignment="1" applyProtection="1">
      <alignment horizontal="center"/>
      <protection locked="0"/>
    </xf>
    <xf numFmtId="0" fontId="19" fillId="0" borderId="26" xfId="2" applyFont="1" applyBorder="1"/>
    <xf numFmtId="0" fontId="17" fillId="0" borderId="27" xfId="0" applyFont="1" applyBorder="1"/>
    <xf numFmtId="0" fontId="17" fillId="0" borderId="28" xfId="0" applyFont="1" applyBorder="1"/>
    <xf numFmtId="0" fontId="17" fillId="0" borderId="32" xfId="0" applyFont="1" applyBorder="1"/>
    <xf numFmtId="0" fontId="17" fillId="0" borderId="16" xfId="0" applyFont="1" applyBorder="1"/>
    <xf numFmtId="0" fontId="17" fillId="0" borderId="30" xfId="0" applyFont="1" applyBorder="1"/>
    <xf numFmtId="0" fontId="17" fillId="0" borderId="29" xfId="0" applyFont="1" applyBorder="1"/>
    <xf numFmtId="0" fontId="18" fillId="0" borderId="25" xfId="0" applyFont="1" applyBorder="1" applyAlignment="1">
      <alignment horizontal="left" vertical="top"/>
    </xf>
    <xf numFmtId="0" fontId="17" fillId="0" borderId="9" xfId="0" applyFont="1" applyBorder="1"/>
    <xf numFmtId="0" fontId="17" fillId="0" borderId="9" xfId="0" applyFont="1" applyBorder="1" applyAlignment="1">
      <alignment horizontal="left" vertical="top"/>
    </xf>
    <xf numFmtId="0" fontId="17" fillId="0" borderId="3" xfId="0" applyFont="1" applyBorder="1" applyAlignment="1">
      <alignment horizontal="left" vertical="top"/>
    </xf>
    <xf numFmtId="0" fontId="17" fillId="0" borderId="33" xfId="0" applyFont="1" applyBorder="1" applyAlignment="1">
      <alignment horizontal="left" vertical="top"/>
    </xf>
    <xf numFmtId="0" fontId="17" fillId="0" borderId="6" xfId="0" applyFont="1" applyBorder="1" applyAlignment="1">
      <alignment horizontal="left" vertical="top"/>
    </xf>
    <xf numFmtId="0" fontId="17" fillId="0" borderId="7" xfId="0" applyFont="1" applyBorder="1" applyAlignment="1">
      <alignment horizontal="left" vertical="top"/>
    </xf>
    <xf numFmtId="164" fontId="18" fillId="2" borderId="4" xfId="0" applyNumberFormat="1" applyFont="1" applyFill="1" applyBorder="1" applyAlignment="1" applyProtection="1">
      <alignment horizontal="center"/>
      <protection locked="0"/>
    </xf>
    <xf numFmtId="0" fontId="17" fillId="0" borderId="26" xfId="0" applyFont="1" applyBorder="1" applyAlignment="1">
      <alignment horizontal="left" vertical="top"/>
    </xf>
    <xf numFmtId="0" fontId="17" fillId="0" borderId="27" xfId="0" applyFont="1" applyBorder="1" applyAlignment="1">
      <alignment horizontal="left" vertical="top"/>
    </xf>
    <xf numFmtId="0" fontId="17" fillId="0" borderId="28" xfId="0" applyFont="1" applyBorder="1" applyAlignment="1">
      <alignment horizontal="left" vertical="top"/>
    </xf>
    <xf numFmtId="0" fontId="17" fillId="0" borderId="31" xfId="0" applyFont="1" applyBorder="1" applyAlignment="1">
      <alignment horizontal="left" vertical="top"/>
    </xf>
    <xf numFmtId="0" fontId="17" fillId="0" borderId="0" xfId="0" applyFont="1" applyAlignment="1">
      <alignment horizontal="left" vertical="top"/>
    </xf>
    <xf numFmtId="0" fontId="17" fillId="0" borderId="29" xfId="0" applyFont="1" applyBorder="1" applyAlignment="1">
      <alignment horizontal="left" vertical="top"/>
    </xf>
    <xf numFmtId="20" fontId="17" fillId="0" borderId="34" xfId="0" applyNumberFormat="1" applyFont="1" applyBorder="1" applyAlignment="1">
      <alignment horizontal="center" vertical="center"/>
    </xf>
    <xf numFmtId="20" fontId="17" fillId="0" borderId="35" xfId="0" applyNumberFormat="1" applyFont="1" applyBorder="1" applyAlignment="1">
      <alignment horizontal="center" vertical="center"/>
    </xf>
    <xf numFmtId="0" fontId="17" fillId="0" borderId="36" xfId="0" applyFont="1" applyBorder="1"/>
    <xf numFmtId="20" fontId="17" fillId="0" borderId="0" xfId="0" applyNumberFormat="1" applyFont="1" applyAlignment="1">
      <alignment horizontal="center" vertical="center"/>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35" xfId="0" applyFont="1" applyBorder="1" applyAlignment="1">
      <alignment horizontal="center" vertical="center"/>
    </xf>
    <xf numFmtId="0" fontId="17" fillId="0" borderId="45" xfId="0" applyFont="1" applyBorder="1" applyAlignment="1">
      <alignment horizontal="center" vertical="center"/>
    </xf>
    <xf numFmtId="0" fontId="17" fillId="0" borderId="24" xfId="0" applyFont="1" applyBorder="1" applyAlignment="1">
      <alignment horizontal="center" vertical="center"/>
    </xf>
    <xf numFmtId="0" fontId="17" fillId="3" borderId="11" xfId="2" applyFont="1" applyFill="1" applyBorder="1" applyAlignment="1">
      <alignment horizontal="left"/>
    </xf>
    <xf numFmtId="0" fontId="12" fillId="0" borderId="1" xfId="2" applyFont="1" applyBorder="1" applyAlignment="1">
      <alignment horizontal="left" vertical="top" wrapText="1"/>
    </xf>
    <xf numFmtId="165" fontId="2" fillId="0" borderId="1" xfId="2" applyNumberFormat="1" applyBorder="1" applyAlignment="1">
      <alignment horizontal="center"/>
    </xf>
    <xf numFmtId="0" fontId="17" fillId="3" borderId="23" xfId="6" applyFont="1" applyFill="1" applyBorder="1" applyAlignment="1">
      <alignment horizontal="left"/>
    </xf>
    <xf numFmtId="0" fontId="17" fillId="3" borderId="1" xfId="6" applyFont="1" applyFill="1" applyBorder="1" applyAlignment="1">
      <alignment horizontal="left"/>
    </xf>
    <xf numFmtId="0" fontId="17" fillId="3" borderId="48" xfId="6" applyFont="1" applyFill="1" applyBorder="1" applyAlignment="1">
      <alignment horizontal="left"/>
    </xf>
    <xf numFmtId="0" fontId="17" fillId="3" borderId="50" xfId="6" applyFont="1" applyFill="1" applyBorder="1" applyAlignment="1">
      <alignment horizontal="left"/>
    </xf>
    <xf numFmtId="0" fontId="17" fillId="3" borderId="40" xfId="6" applyFont="1" applyFill="1" applyBorder="1" applyAlignment="1">
      <alignment horizontal="left"/>
    </xf>
    <xf numFmtId="0" fontId="17" fillId="3" borderId="55" xfId="2" applyFont="1" applyFill="1" applyBorder="1" applyAlignment="1">
      <alignment horizontal="left"/>
    </xf>
    <xf numFmtId="0" fontId="17" fillId="3" borderId="56" xfId="2" applyFont="1" applyFill="1" applyBorder="1" applyAlignment="1">
      <alignment horizontal="left"/>
    </xf>
    <xf numFmtId="0" fontId="17" fillId="3" borderId="11" xfId="2" applyFont="1" applyFill="1" applyBorder="1" applyAlignment="1">
      <alignment horizontal="left"/>
    </xf>
    <xf numFmtId="0" fontId="17" fillId="3" borderId="12" xfId="2" applyFont="1" applyFill="1" applyBorder="1" applyAlignment="1">
      <alignment horizontal="left"/>
    </xf>
    <xf numFmtId="0" fontId="17" fillId="3" borderId="13" xfId="2" applyFont="1" applyFill="1" applyBorder="1" applyAlignment="1">
      <alignment horizontal="left"/>
    </xf>
    <xf numFmtId="20" fontId="17" fillId="0" borderId="47" xfId="0" applyNumberFormat="1" applyFont="1" applyBorder="1" applyAlignment="1">
      <alignment horizontal="center" vertical="center"/>
    </xf>
    <xf numFmtId="20" fontId="17" fillId="0" borderId="38" xfId="0" applyNumberFormat="1" applyFont="1" applyBorder="1" applyAlignment="1">
      <alignment horizontal="center" vertical="center"/>
    </xf>
    <xf numFmtId="20" fontId="17" fillId="0" borderId="48" xfId="0" applyNumberFormat="1" applyFont="1" applyBorder="1" applyAlignment="1">
      <alignment horizontal="center" vertical="center"/>
    </xf>
    <xf numFmtId="20" fontId="17" fillId="0" borderId="39" xfId="0" applyNumberFormat="1" applyFont="1" applyBorder="1" applyAlignment="1">
      <alignment horizontal="center" vertical="center"/>
    </xf>
    <xf numFmtId="0" fontId="17" fillId="0" borderId="48" xfId="0" applyFont="1" applyBorder="1" applyAlignment="1">
      <alignment horizontal="center" vertical="center"/>
    </xf>
    <xf numFmtId="0" fontId="17" fillId="0" borderId="39" xfId="0" applyFont="1" applyBorder="1" applyAlignment="1">
      <alignment horizontal="center" vertical="center"/>
    </xf>
    <xf numFmtId="0" fontId="17" fillId="0" borderId="1" xfId="0" applyFont="1" applyBorder="1" applyAlignment="1">
      <alignment horizontal="center" vertical="center"/>
    </xf>
    <xf numFmtId="0" fontId="17" fillId="7" borderId="45" xfId="2" applyFont="1" applyFill="1" applyBorder="1" applyAlignment="1">
      <alignment horizontal="left" wrapText="1"/>
    </xf>
    <xf numFmtId="0" fontId="17" fillId="7" borderId="12" xfId="2" applyFont="1" applyFill="1" applyBorder="1" applyAlignment="1">
      <alignment horizontal="left" wrapText="1"/>
    </xf>
    <xf numFmtId="0" fontId="17" fillId="7" borderId="13" xfId="2" applyFont="1" applyFill="1" applyBorder="1" applyAlignment="1">
      <alignment horizontal="left" wrapText="1"/>
    </xf>
    <xf numFmtId="0" fontId="17" fillId="0" borderId="26" xfId="2" applyFont="1" applyBorder="1" applyAlignment="1">
      <alignment horizontal="left" vertical="top" wrapText="1"/>
    </xf>
    <xf numFmtId="0" fontId="17" fillId="0" borderId="27" xfId="2" applyFont="1" applyBorder="1" applyAlignment="1">
      <alignment horizontal="left" vertical="top" wrapText="1"/>
    </xf>
    <xf numFmtId="0" fontId="17" fillId="0" borderId="28" xfId="2" applyFont="1" applyBorder="1" applyAlignment="1">
      <alignment horizontal="left" vertical="top" wrapText="1"/>
    </xf>
    <xf numFmtId="0" fontId="17" fillId="0" borderId="26" xfId="0" applyFont="1" applyBorder="1" applyAlignment="1">
      <alignment horizontal="center" vertical="center"/>
    </xf>
    <xf numFmtId="0" fontId="17" fillId="0" borderId="32" xfId="0" applyFont="1" applyBorder="1" applyAlignment="1">
      <alignment horizontal="center" vertical="center"/>
    </xf>
    <xf numFmtId="20" fontId="17" fillId="2" borderId="47" xfId="0" applyNumberFormat="1" applyFont="1" applyFill="1" applyBorder="1" applyAlignment="1" applyProtection="1">
      <alignment horizontal="center" vertical="center"/>
      <protection locked="0"/>
    </xf>
    <xf numFmtId="20" fontId="17" fillId="2" borderId="38" xfId="0" applyNumberFormat="1" applyFont="1" applyFill="1" applyBorder="1" applyAlignment="1" applyProtection="1">
      <alignment horizontal="center" vertical="center"/>
      <protection locked="0"/>
    </xf>
    <xf numFmtId="0" fontId="17" fillId="7" borderId="45" xfId="0" applyFont="1" applyFill="1" applyBorder="1" applyAlignment="1">
      <alignment horizontal="left" wrapText="1"/>
    </xf>
    <xf numFmtId="0" fontId="17" fillId="7" borderId="12" xfId="0" applyFont="1" applyFill="1" applyBorder="1" applyAlignment="1">
      <alignment horizontal="left" wrapText="1"/>
    </xf>
    <xf numFmtId="0" fontId="17" fillId="7" borderId="13" xfId="0" applyFont="1" applyFill="1" applyBorder="1" applyAlignment="1">
      <alignment horizontal="left" wrapText="1"/>
    </xf>
    <xf numFmtId="20" fontId="17" fillId="0" borderId="49" xfId="0" applyNumberFormat="1" applyFont="1" applyBorder="1" applyAlignment="1">
      <alignment horizontal="center" vertical="center"/>
    </xf>
    <xf numFmtId="20" fontId="17" fillId="0" borderId="36" xfId="0" applyNumberFormat="1" applyFont="1" applyBorder="1" applyAlignment="1">
      <alignment horizontal="center" vertical="center"/>
    </xf>
    <xf numFmtId="0" fontId="17" fillId="0" borderId="36" xfId="0" applyFont="1" applyBorder="1" applyAlignment="1">
      <alignment horizontal="center" vertical="center"/>
    </xf>
    <xf numFmtId="0" fontId="17" fillId="0" borderId="45" xfId="0" applyFont="1" applyBorder="1" applyAlignment="1">
      <alignment horizontal="center" vertical="center"/>
    </xf>
    <xf numFmtId="0" fontId="17" fillId="0" borderId="24" xfId="0" applyFont="1" applyBorder="1" applyAlignment="1">
      <alignment horizontal="center" vertical="center"/>
    </xf>
    <xf numFmtId="0" fontId="17" fillId="7" borderId="22" xfId="2" applyFont="1" applyFill="1" applyBorder="1" applyAlignment="1">
      <alignment horizontal="left"/>
    </xf>
    <xf numFmtId="0" fontId="17" fillId="7" borderId="46" xfId="2" applyFont="1" applyFill="1" applyBorder="1" applyAlignment="1">
      <alignment horizontal="left"/>
    </xf>
    <xf numFmtId="0" fontId="17" fillId="7" borderId="10" xfId="2" applyFont="1" applyFill="1" applyBorder="1" applyAlignment="1">
      <alignment horizontal="left"/>
    </xf>
    <xf numFmtId="0" fontId="17" fillId="0" borderId="32" xfId="2" applyFont="1" applyBorder="1" applyAlignment="1">
      <alignment horizontal="left" vertical="top" wrapText="1"/>
    </xf>
    <xf numFmtId="0" fontId="17" fillId="0" borderId="16" xfId="2" applyFont="1" applyBorder="1" applyAlignment="1">
      <alignment horizontal="left" vertical="top" wrapText="1"/>
    </xf>
    <xf numFmtId="0" fontId="17" fillId="0" borderId="30" xfId="2" applyFont="1" applyBorder="1" applyAlignment="1">
      <alignment horizontal="left" vertical="top" wrapText="1"/>
    </xf>
    <xf numFmtId="0" fontId="18" fillId="0" borderId="5" xfId="0" applyFont="1" applyBorder="1" applyAlignment="1">
      <alignment horizontal="center" vertical="center"/>
    </xf>
    <xf numFmtId="0" fontId="18" fillId="0" borderId="52" xfId="0" applyFont="1" applyBorder="1" applyAlignment="1">
      <alignment horizontal="center" vertical="center"/>
    </xf>
    <xf numFmtId="0" fontId="17" fillId="4" borderId="27" xfId="0" applyFont="1" applyFill="1" applyBorder="1" applyAlignment="1">
      <alignment horizontal="left" vertical="center"/>
    </xf>
    <xf numFmtId="0" fontId="17" fillId="4" borderId="28" xfId="0" applyFont="1" applyFill="1" applyBorder="1" applyAlignment="1">
      <alignment horizontal="left" vertical="center"/>
    </xf>
    <xf numFmtId="0" fontId="17" fillId="4" borderId="16" xfId="0" applyFont="1" applyFill="1" applyBorder="1" applyAlignment="1">
      <alignment horizontal="left" vertical="center"/>
    </xf>
    <xf numFmtId="0" fontId="17" fillId="4" borderId="30" xfId="0" applyFont="1" applyFill="1" applyBorder="1" applyAlignment="1">
      <alignment horizontal="left" vertical="center"/>
    </xf>
    <xf numFmtId="0" fontId="18" fillId="2" borderId="43" xfId="0" applyFont="1" applyFill="1" applyBorder="1" applyAlignment="1" applyProtection="1">
      <alignment horizontal="left"/>
      <protection locked="0"/>
    </xf>
    <xf numFmtId="0" fontId="18" fillId="2" borderId="51" xfId="0" applyFont="1" applyFill="1" applyBorder="1" applyAlignment="1" applyProtection="1">
      <alignment horizontal="left"/>
      <protection locked="0"/>
    </xf>
    <xf numFmtId="0" fontId="18" fillId="2" borderId="2" xfId="0" applyFont="1" applyFill="1" applyBorder="1" applyAlignment="1" applyProtection="1">
      <alignment horizontal="left"/>
      <protection locked="0"/>
    </xf>
    <xf numFmtId="0" fontId="17" fillId="0" borderId="31" xfId="2" applyFont="1" applyBorder="1" applyAlignment="1">
      <alignment horizontal="left" vertical="top" wrapText="1"/>
    </xf>
    <xf numFmtId="0" fontId="17" fillId="0" borderId="0" xfId="2" applyFont="1" applyAlignment="1">
      <alignment horizontal="left" vertical="top" wrapText="1"/>
    </xf>
    <xf numFmtId="0" fontId="17" fillId="0" borderId="29" xfId="2" applyFont="1" applyBorder="1" applyAlignment="1">
      <alignment horizontal="left" vertical="top" wrapText="1"/>
    </xf>
    <xf numFmtId="0" fontId="17" fillId="6" borderId="45" xfId="2" applyFont="1" applyFill="1" applyBorder="1" applyAlignment="1">
      <alignment horizontal="left" wrapText="1"/>
    </xf>
    <xf numFmtId="0" fontId="17" fillId="6" borderId="12" xfId="2" applyFont="1" applyFill="1" applyBorder="1" applyAlignment="1">
      <alignment horizontal="left" wrapText="1"/>
    </xf>
    <xf numFmtId="0" fontId="17" fillId="6" borderId="13" xfId="2" applyFont="1" applyFill="1" applyBorder="1" applyAlignment="1">
      <alignment horizontal="left" wrapText="1"/>
    </xf>
    <xf numFmtId="0" fontId="17" fillId="5" borderId="32" xfId="2" applyFont="1" applyFill="1" applyBorder="1" applyAlignment="1">
      <alignment horizontal="left" vertical="top" wrapText="1"/>
    </xf>
    <xf numFmtId="0" fontId="17" fillId="5" borderId="16" xfId="2" applyFont="1" applyFill="1" applyBorder="1" applyAlignment="1">
      <alignment horizontal="left" vertical="top" wrapText="1"/>
    </xf>
    <xf numFmtId="0" fontId="17" fillId="5" borderId="30" xfId="2" applyFont="1" applyFill="1" applyBorder="1" applyAlignment="1">
      <alignment horizontal="left" vertical="top" wrapText="1"/>
    </xf>
    <xf numFmtId="0" fontId="18" fillId="3" borderId="44" xfId="0" applyFont="1" applyFill="1" applyBorder="1" applyAlignment="1">
      <alignment horizontal="center"/>
    </xf>
    <xf numFmtId="0" fontId="18" fillId="3" borderId="3" xfId="0" applyFont="1" applyFill="1" applyBorder="1" applyAlignment="1">
      <alignment horizontal="center"/>
    </xf>
    <xf numFmtId="0" fontId="18" fillId="3" borderId="41" xfId="0" applyFont="1" applyFill="1" applyBorder="1" applyAlignment="1">
      <alignment horizontal="center"/>
    </xf>
    <xf numFmtId="0" fontId="18" fillId="3" borderId="29" xfId="0" applyFont="1" applyFill="1" applyBorder="1" applyAlignment="1">
      <alignment horizontal="center"/>
    </xf>
    <xf numFmtId="0" fontId="18" fillId="3" borderId="17" xfId="0" applyFont="1" applyFill="1" applyBorder="1" applyAlignment="1">
      <alignment horizontal="center"/>
    </xf>
    <xf numFmtId="0" fontId="18" fillId="3" borderId="7" xfId="0" applyFont="1" applyFill="1" applyBorder="1" applyAlignment="1">
      <alignment horizontal="center"/>
    </xf>
    <xf numFmtId="0" fontId="18" fillId="2" borderId="43" xfId="0" applyFont="1" applyFill="1" applyBorder="1" applyAlignment="1" applyProtection="1">
      <alignment horizontal="left" vertical="center"/>
      <protection locked="0"/>
    </xf>
    <xf numFmtId="0" fontId="18" fillId="2" borderId="51" xfId="0" applyFont="1" applyFill="1" applyBorder="1" applyAlignment="1" applyProtection="1">
      <alignment horizontal="left" vertical="center"/>
      <protection locked="0"/>
    </xf>
    <xf numFmtId="0" fontId="18" fillId="2" borderId="2" xfId="0" applyFont="1" applyFill="1" applyBorder="1" applyAlignment="1" applyProtection="1">
      <alignment horizontal="left" vertical="center"/>
      <protection locked="0"/>
    </xf>
    <xf numFmtId="0" fontId="17" fillId="0" borderId="54" xfId="0" applyFont="1" applyBorder="1" applyAlignment="1">
      <alignment horizontal="center" vertical="center"/>
    </xf>
    <xf numFmtId="0" fontId="17" fillId="3" borderId="20" xfId="0" applyFont="1" applyFill="1" applyBorder="1" applyAlignment="1">
      <alignment horizontal="left"/>
    </xf>
    <xf numFmtId="0" fontId="17" fillId="3" borderId="21" xfId="0" applyFont="1" applyFill="1" applyBorder="1" applyAlignment="1">
      <alignment horizontal="left"/>
    </xf>
    <xf numFmtId="0" fontId="17" fillId="3" borderId="42" xfId="0" applyFont="1" applyFill="1" applyBorder="1" applyAlignment="1">
      <alignment horizontal="left"/>
    </xf>
    <xf numFmtId="0" fontId="17" fillId="3" borderId="23" xfId="0" applyFont="1" applyFill="1" applyBorder="1" applyAlignment="1">
      <alignment horizontal="left"/>
    </xf>
    <xf numFmtId="0" fontId="17" fillId="3" borderId="1" xfId="0" applyFont="1" applyFill="1" applyBorder="1" applyAlignment="1">
      <alignment horizontal="left"/>
    </xf>
    <xf numFmtId="0" fontId="17" fillId="3" borderId="40" xfId="0" applyFont="1" applyFill="1" applyBorder="1" applyAlignment="1">
      <alignment horizontal="left"/>
    </xf>
    <xf numFmtId="0" fontId="17" fillId="0" borderId="35" xfId="0" applyFont="1" applyBorder="1" applyAlignment="1">
      <alignment horizontal="center" vertical="center"/>
    </xf>
    <xf numFmtId="165" fontId="2" fillId="0" borderId="1" xfId="2" applyNumberFormat="1" applyBorder="1" applyAlignment="1">
      <alignment horizontal="center"/>
    </xf>
    <xf numFmtId="0" fontId="2" fillId="0" borderId="45" xfId="2" applyBorder="1" applyAlignment="1">
      <alignment horizontal="left"/>
    </xf>
    <xf numFmtId="0" fontId="2" fillId="0" borderId="12" xfId="2" applyBorder="1" applyAlignment="1">
      <alignment horizontal="left"/>
    </xf>
    <xf numFmtId="0" fontId="2" fillId="0" borderId="37" xfId="2" applyBorder="1" applyAlignment="1">
      <alignment horizontal="left"/>
    </xf>
    <xf numFmtId="0" fontId="12" fillId="0" borderId="1" xfId="2" applyFont="1" applyBorder="1" applyAlignment="1">
      <alignment horizontal="left" vertical="top" wrapText="1"/>
    </xf>
    <xf numFmtId="0" fontId="2" fillId="0" borderId="1" xfId="2" applyBorder="1" applyAlignment="1">
      <alignment horizontal="left"/>
    </xf>
  </cellXfs>
  <cellStyles count="7">
    <cellStyle name="Hyperlink 2" xfId="3" xr:uid="{00000000-0005-0000-0000-000000000000}"/>
    <cellStyle name="Hyperlink 2 2" xfId="5" xr:uid="{00000000-0005-0000-0000-000001000000}"/>
    <cellStyle name="Link" xfId="1" builtinId="8"/>
    <cellStyle name="Normal" xfId="0" builtinId="0"/>
    <cellStyle name="Normal 2" xfId="2" xr:uid="{00000000-0005-0000-0000-000004000000}"/>
    <cellStyle name="Normal 3" xfId="4" xr:uid="{00000000-0005-0000-0000-000005000000}"/>
    <cellStyle name="Normal 4"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38100</xdr:colOff>
      <xdr:row>1</xdr:row>
      <xdr:rowOff>55245</xdr:rowOff>
    </xdr:from>
    <xdr:to>
      <xdr:col>12</xdr:col>
      <xdr:colOff>0</xdr:colOff>
      <xdr:row>3</xdr:row>
      <xdr:rowOff>144781</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243840" y="222885"/>
          <a:ext cx="6888480" cy="501016"/>
        </a:xfrm>
        <a:prstGeom prst="rect">
          <a:avLst/>
        </a:prstGeom>
        <a:solidFill>
          <a:srgbClr val="FFFFFF"/>
        </a:solidFill>
        <a:ln w="9525">
          <a:noFill/>
          <a:miter lim="800000"/>
          <a:headEnd/>
          <a:tailEnd/>
        </a:ln>
      </xdr:spPr>
      <xdr:txBody>
        <a:bodyPr vertOverflow="clip" wrap="square" lIns="36576" tIns="27432" rIns="36576" bIns="0" anchor="t" upright="1"/>
        <a:lstStyle/>
        <a:p>
          <a:pPr algn="ctr" rtl="0">
            <a:defRPr sz="1000"/>
          </a:pPr>
          <a:r>
            <a:rPr lang="da-DK" sz="12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Heldækkende kursus, dækkende:</a:t>
          </a:r>
        </a:p>
        <a:p>
          <a:pPr algn="ctr" rtl="0">
            <a:defRPr sz="1000"/>
          </a:pPr>
          <a:r>
            <a:rPr lang="da-DK" sz="12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Grundkursus + specialiseringskursus klasse 1 (lektioner 7-8-8-3) (2 weekends)</a:t>
          </a:r>
        </a:p>
      </xdr:txBody>
    </xdr:sp>
    <xdr:clientData/>
  </xdr:twoCellAnchor>
  <xdr:twoCellAnchor>
    <xdr:from>
      <xdr:col>1</xdr:col>
      <xdr:colOff>0</xdr:colOff>
      <xdr:row>3</xdr:row>
      <xdr:rowOff>95250</xdr:rowOff>
    </xdr:from>
    <xdr:to>
      <xdr:col>12</xdr:col>
      <xdr:colOff>0</xdr:colOff>
      <xdr:row>7</xdr:row>
      <xdr:rowOff>7620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205740" y="674370"/>
          <a:ext cx="6819900" cy="7429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Vejledende faglig lektionsoversigt for heldækkende kursus: </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Rækkefølgen af de enkelte punkter kan frit tilrettelægges af instruktøren, ligesom vægtningen/tidsforbruget til de enkelte emner kan variere. Den samlede undervisningstid for hhv. grund og specialkurser må dog ikke fraviges, og de praktiske øvelsers indhold og varighed skal minimum svare til det beskrevne.</a:t>
          </a:r>
        </a:p>
      </xdr:txBody>
    </xdr:sp>
    <xdr:clientData/>
  </xdr:twoCellAnchor>
  <xdr:twoCellAnchor>
    <xdr:from>
      <xdr:col>1</xdr:col>
      <xdr:colOff>0</xdr:colOff>
      <xdr:row>7</xdr:row>
      <xdr:rowOff>15240</xdr:rowOff>
    </xdr:from>
    <xdr:to>
      <xdr:col>12</xdr:col>
      <xdr:colOff>0</xdr:colOff>
      <xdr:row>10</xdr:row>
      <xdr:rowOff>123825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205740" y="1424940"/>
          <a:ext cx="6819900" cy="611505"/>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Indtast manglende oplysninger i de grønne celler - samt ret, hvor de fortrykte ikke stemmer.</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Er der helligdage e.l. i perioden, tilpasses datoerne ved de enkelte dage. Ellers dateres fortløbende.</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Skemaet forudsætter samme starttidspunkt hver dag. Alternativt tastes korrekt tidspunkt hver dag.</a:t>
          </a:r>
        </a:p>
      </xdr:txBody>
    </xdr:sp>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RS-KTP-BFO-BFP-ADR@brs.d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N117"/>
  <sheetViews>
    <sheetView showZeros="0" tabSelected="1" view="pageLayout" zoomScale="70" zoomScaleNormal="100" zoomScalePageLayoutView="70" workbookViewId="0">
      <selection activeCell="B14" sqref="B14:H14"/>
    </sheetView>
  </sheetViews>
  <sheetFormatPr defaultColWidth="9.140625" defaultRowHeight="12.75" x14ac:dyDescent="0.2"/>
  <cols>
    <col min="1" max="1" width="3" bestFit="1" customWidth="1"/>
    <col min="2" max="3" width="6.140625" bestFit="1" customWidth="1"/>
    <col min="4" max="4" width="4.140625" bestFit="1" customWidth="1"/>
    <col min="5" max="5" width="4.7109375" bestFit="1" customWidth="1"/>
    <col min="6" max="6" width="13.42578125" customWidth="1"/>
    <col min="7" max="7" width="11.42578125" customWidth="1"/>
    <col min="8" max="8" width="15.28515625" customWidth="1"/>
    <col min="9" max="9" width="11.42578125" customWidth="1"/>
    <col min="10" max="10" width="12.5703125" customWidth="1"/>
    <col min="11" max="11" width="6.140625" customWidth="1"/>
    <col min="12" max="12" width="9.7109375" customWidth="1"/>
  </cols>
  <sheetData>
    <row r="3" spans="2:12" ht="19.149999999999999" customHeight="1" x14ac:dyDescent="0.2"/>
    <row r="4" spans="2:12" ht="25.9" customHeight="1" x14ac:dyDescent="0.2"/>
    <row r="9" spans="2:12" x14ac:dyDescent="0.2">
      <c r="G9" s="1">
        <f>I13</f>
        <v>0.33333333333333331</v>
      </c>
      <c r="H9" s="1">
        <v>6.9444000000000005E-4</v>
      </c>
    </row>
    <row r="10" spans="2:12" x14ac:dyDescent="0.2">
      <c r="F10" s="1">
        <f>I12</f>
        <v>0</v>
      </c>
      <c r="G10" s="1">
        <f>G53</f>
        <v>0</v>
      </c>
      <c r="H10" s="1">
        <f>G79</f>
        <v>0</v>
      </c>
      <c r="I10" s="1">
        <f>G105</f>
        <v>0</v>
      </c>
    </row>
    <row r="11" spans="2:12" ht="13.5" thickBot="1" x14ac:dyDescent="0.25"/>
    <row r="12" spans="2:12" ht="15" thickBot="1" x14ac:dyDescent="0.25">
      <c r="B12" s="214" t="s">
        <v>0</v>
      </c>
      <c r="C12" s="215"/>
      <c r="D12" s="215"/>
      <c r="E12" s="215"/>
      <c r="F12" s="215"/>
      <c r="G12" s="215"/>
      <c r="H12" s="216"/>
      <c r="I12" s="29"/>
      <c r="J12" s="30" t="s">
        <v>1</v>
      </c>
      <c r="K12" s="31"/>
      <c r="L12" s="32"/>
    </row>
    <row r="13" spans="2:12" ht="15" thickBot="1" x14ac:dyDescent="0.25">
      <c r="B13" s="217" t="s">
        <v>2</v>
      </c>
      <c r="C13" s="218"/>
      <c r="D13" s="218"/>
      <c r="E13" s="218"/>
      <c r="F13" s="218"/>
      <c r="G13" s="218"/>
      <c r="H13" s="219"/>
      <c r="I13" s="33">
        <v>0.33333333333333331</v>
      </c>
      <c r="J13" s="34" t="s">
        <v>3</v>
      </c>
      <c r="K13" s="35"/>
      <c r="L13" s="36"/>
    </row>
    <row r="14" spans="2:12" ht="15" thickBot="1" x14ac:dyDescent="0.25">
      <c r="B14" s="217" t="s">
        <v>4</v>
      </c>
      <c r="C14" s="218"/>
      <c r="D14" s="218"/>
      <c r="E14" s="218"/>
      <c r="F14" s="218"/>
      <c r="G14" s="218"/>
      <c r="H14" s="219"/>
      <c r="I14" s="37">
        <v>15</v>
      </c>
      <c r="J14" s="34" t="s">
        <v>5</v>
      </c>
      <c r="K14" s="35"/>
      <c r="L14" s="36"/>
    </row>
    <row r="15" spans="2:12" ht="15" thickBot="1" x14ac:dyDescent="0.25">
      <c r="B15" s="145" t="s">
        <v>6</v>
      </c>
      <c r="C15" s="146"/>
      <c r="D15" s="146"/>
      <c r="E15" s="146"/>
      <c r="F15" s="146"/>
      <c r="G15" s="146"/>
      <c r="H15" s="149"/>
      <c r="I15" s="37">
        <v>30</v>
      </c>
      <c r="J15" s="34" t="s">
        <v>5</v>
      </c>
      <c r="K15" s="35"/>
      <c r="L15" s="36"/>
    </row>
    <row r="16" spans="2:12" ht="15" thickBot="1" x14ac:dyDescent="0.25">
      <c r="B16" s="145" t="s">
        <v>7</v>
      </c>
      <c r="C16" s="146"/>
      <c r="D16" s="146"/>
      <c r="E16" s="146"/>
      <c r="F16" s="146"/>
      <c r="G16" s="147"/>
      <c r="H16" s="148"/>
      <c r="I16" s="38">
        <v>10</v>
      </c>
      <c r="J16" s="39" t="s">
        <v>5</v>
      </c>
      <c r="K16" s="40"/>
      <c r="L16" s="41"/>
    </row>
    <row r="17" spans="2:12" ht="15" thickBot="1" x14ac:dyDescent="0.25">
      <c r="B17" s="42" t="s">
        <v>8</v>
      </c>
      <c r="C17" s="43"/>
      <c r="D17" s="43"/>
      <c r="E17" s="43"/>
      <c r="F17" s="44"/>
      <c r="G17" s="192"/>
      <c r="H17" s="193"/>
      <c r="I17" s="193"/>
      <c r="J17" s="194"/>
      <c r="K17" s="204"/>
      <c r="L17" s="205"/>
    </row>
    <row r="18" spans="2:12" ht="15" thickBot="1" x14ac:dyDescent="0.25">
      <c r="B18" s="42" t="s">
        <v>9</v>
      </c>
      <c r="C18" s="43"/>
      <c r="D18" s="43"/>
      <c r="E18" s="43"/>
      <c r="F18" s="44"/>
      <c r="G18" s="192"/>
      <c r="H18" s="193"/>
      <c r="I18" s="193"/>
      <c r="J18" s="194"/>
      <c r="K18" s="206"/>
      <c r="L18" s="207"/>
    </row>
    <row r="19" spans="2:12" ht="15" thickBot="1" x14ac:dyDescent="0.25">
      <c r="B19" s="42" t="s">
        <v>10</v>
      </c>
      <c r="C19" s="43"/>
      <c r="D19" s="43"/>
      <c r="E19" s="43"/>
      <c r="F19" s="44"/>
      <c r="G19" s="192"/>
      <c r="H19" s="193"/>
      <c r="I19" s="193"/>
      <c r="J19" s="194"/>
      <c r="K19" s="206"/>
      <c r="L19" s="207"/>
    </row>
    <row r="20" spans="2:12" ht="15" thickBot="1" x14ac:dyDescent="0.25">
      <c r="B20" s="142" t="s">
        <v>11</v>
      </c>
      <c r="C20" s="45"/>
      <c r="D20" s="45"/>
      <c r="E20" s="45"/>
      <c r="F20" s="46"/>
      <c r="G20" s="192"/>
      <c r="H20" s="193"/>
      <c r="I20" s="193"/>
      <c r="J20" s="194"/>
      <c r="K20" s="206"/>
      <c r="L20" s="207"/>
    </row>
    <row r="21" spans="2:12" ht="15" thickBot="1" x14ac:dyDescent="0.25">
      <c r="B21" s="152" t="s">
        <v>12</v>
      </c>
      <c r="C21" s="153"/>
      <c r="D21" s="153"/>
      <c r="E21" s="153"/>
      <c r="F21" s="154"/>
      <c r="G21" s="192"/>
      <c r="H21" s="193"/>
      <c r="I21" s="193"/>
      <c r="J21" s="194"/>
      <c r="K21" s="206"/>
      <c r="L21" s="207"/>
    </row>
    <row r="22" spans="2:12" ht="15" thickBot="1" x14ac:dyDescent="0.25">
      <c r="B22" s="142" t="s">
        <v>13</v>
      </c>
      <c r="C22" s="45"/>
      <c r="D22" s="45"/>
      <c r="E22" s="45"/>
      <c r="F22" s="46"/>
      <c r="G22" s="192"/>
      <c r="H22" s="193"/>
      <c r="I22" s="193"/>
      <c r="J22" s="194"/>
      <c r="K22" s="206"/>
      <c r="L22" s="207"/>
    </row>
    <row r="23" spans="2:12" ht="15" thickBot="1" x14ac:dyDescent="0.25">
      <c r="B23" s="142" t="s">
        <v>14</v>
      </c>
      <c r="C23" s="45"/>
      <c r="D23" s="45"/>
      <c r="E23" s="45"/>
      <c r="F23" s="46"/>
      <c r="G23" s="192"/>
      <c r="H23" s="193"/>
      <c r="I23" s="193"/>
      <c r="J23" s="194"/>
      <c r="K23" s="206"/>
      <c r="L23" s="207"/>
    </row>
    <row r="24" spans="2:12" ht="15" thickBot="1" x14ac:dyDescent="0.25">
      <c r="B24" s="142" t="s">
        <v>15</v>
      </c>
      <c r="C24" s="45"/>
      <c r="D24" s="45"/>
      <c r="E24" s="45"/>
      <c r="F24" s="46"/>
      <c r="G24" s="192"/>
      <c r="H24" s="193"/>
      <c r="I24" s="193"/>
      <c r="J24" s="194"/>
      <c r="K24" s="206"/>
      <c r="L24" s="207"/>
    </row>
    <row r="25" spans="2:12" ht="15" thickBot="1" x14ac:dyDescent="0.25">
      <c r="B25" s="42" t="s">
        <v>16</v>
      </c>
      <c r="C25" s="43"/>
      <c r="D25" s="43"/>
      <c r="E25" s="43"/>
      <c r="F25" s="44"/>
      <c r="G25" s="192"/>
      <c r="H25" s="193"/>
      <c r="I25" s="193"/>
      <c r="J25" s="194"/>
      <c r="K25" s="208"/>
      <c r="L25" s="209"/>
    </row>
    <row r="26" spans="2:12" ht="15" thickBot="1" x14ac:dyDescent="0.25">
      <c r="B26" s="150" t="s">
        <v>17</v>
      </c>
      <c r="C26" s="151"/>
      <c r="D26" s="151"/>
      <c r="E26" s="151"/>
      <c r="F26" s="151"/>
      <c r="G26" s="210"/>
      <c r="H26" s="211"/>
      <c r="I26" s="211"/>
      <c r="J26" s="211"/>
      <c r="K26" s="211"/>
      <c r="L26" s="212"/>
    </row>
    <row r="27" spans="2:12" ht="15" thickBot="1" x14ac:dyDescent="0.25">
      <c r="B27" s="47" t="s">
        <v>18</v>
      </c>
      <c r="C27" s="48"/>
      <c r="D27" s="48"/>
      <c r="E27" s="48"/>
      <c r="F27" s="49"/>
      <c r="G27" s="50"/>
      <c r="H27" s="51"/>
      <c r="I27" s="51"/>
      <c r="J27" s="51"/>
      <c r="K27" s="52"/>
      <c r="L27" s="53"/>
    </row>
    <row r="28" spans="2:12" ht="15" thickBot="1" x14ac:dyDescent="0.25">
      <c r="B28" s="54"/>
      <c r="C28" s="54"/>
      <c r="D28" s="54"/>
      <c r="E28" s="54"/>
      <c r="F28" s="54"/>
      <c r="G28" s="54"/>
      <c r="H28" s="54"/>
      <c r="I28" s="54"/>
      <c r="J28" s="54"/>
      <c r="K28" s="54"/>
      <c r="L28" s="54"/>
    </row>
    <row r="29" spans="2:12" ht="15" thickBot="1" x14ac:dyDescent="0.25">
      <c r="B29" s="55" t="s">
        <v>19</v>
      </c>
      <c r="C29" s="56" t="s">
        <v>20</v>
      </c>
      <c r="D29" s="56" t="s">
        <v>21</v>
      </c>
      <c r="E29" s="56" t="s">
        <v>22</v>
      </c>
      <c r="F29" s="57" t="s">
        <v>23</v>
      </c>
      <c r="G29" s="58">
        <f>IF(I12&lt;&gt;" ",I12,0)</f>
        <v>0</v>
      </c>
      <c r="H29" s="59"/>
      <c r="I29" s="59"/>
      <c r="J29" s="59"/>
      <c r="K29" s="59"/>
      <c r="L29" s="60"/>
    </row>
    <row r="30" spans="2:12" ht="14.25" x14ac:dyDescent="0.2">
      <c r="B30" s="61">
        <f>I13</f>
        <v>0.33333333333333331</v>
      </c>
      <c r="C30" s="62">
        <f>G9+(H9*I14)</f>
        <v>0.34374993333333331</v>
      </c>
      <c r="D30" s="63">
        <f>I14</f>
        <v>15</v>
      </c>
      <c r="E30" s="64"/>
      <c r="F30" s="180" t="s">
        <v>24</v>
      </c>
      <c r="G30" s="181"/>
      <c r="H30" s="181"/>
      <c r="I30" s="181"/>
      <c r="J30" s="181"/>
      <c r="K30" s="181"/>
      <c r="L30" s="182"/>
    </row>
    <row r="31" spans="2:12" ht="12.75" customHeight="1" x14ac:dyDescent="0.2">
      <c r="B31" s="155">
        <f>C30</f>
        <v>0.34374993333333331</v>
      </c>
      <c r="C31" s="157">
        <f>B31+(45*H9)</f>
        <v>0.37499973333333331</v>
      </c>
      <c r="D31" s="213">
        <v>45</v>
      </c>
      <c r="E31" s="161">
        <v>1</v>
      </c>
      <c r="F31" s="165" t="s">
        <v>25</v>
      </c>
      <c r="G31" s="166"/>
      <c r="H31" s="166"/>
      <c r="I31" s="166"/>
      <c r="J31" s="166"/>
      <c r="K31" s="166"/>
      <c r="L31" s="167"/>
    </row>
    <row r="32" spans="2:12" ht="12.75" customHeight="1" x14ac:dyDescent="0.2">
      <c r="B32" s="156"/>
      <c r="C32" s="158"/>
      <c r="D32" s="160"/>
      <c r="E32" s="161"/>
      <c r="F32" s="183" t="s">
        <v>26</v>
      </c>
      <c r="G32" s="184"/>
      <c r="H32" s="184"/>
      <c r="I32" s="184"/>
      <c r="J32" s="184"/>
      <c r="K32" s="184"/>
      <c r="L32" s="185"/>
    </row>
    <row r="33" spans="2:12" ht="12.75" customHeight="1" x14ac:dyDescent="0.2">
      <c r="B33" s="65">
        <f>C31</f>
        <v>0.37499973333333331</v>
      </c>
      <c r="C33" s="66">
        <f>B33+(D33*H9)</f>
        <v>0.38194413333333332</v>
      </c>
      <c r="D33" s="63">
        <f>$I$16</f>
        <v>10</v>
      </c>
      <c r="E33" s="138"/>
      <c r="F33" s="67" t="s">
        <v>27</v>
      </c>
      <c r="G33" s="68"/>
      <c r="H33" s="68"/>
      <c r="I33" s="68"/>
      <c r="J33" s="68"/>
      <c r="K33" s="68"/>
      <c r="L33" s="69"/>
    </row>
    <row r="34" spans="2:12" ht="12.75" customHeight="1" x14ac:dyDescent="0.2">
      <c r="B34" s="155">
        <f>C33</f>
        <v>0.38194413333333332</v>
      </c>
      <c r="C34" s="157">
        <f>B34+(45*$H$9)</f>
        <v>0.41319393333333332</v>
      </c>
      <c r="D34" s="159">
        <v>45</v>
      </c>
      <c r="E34" s="161">
        <v>2</v>
      </c>
      <c r="F34" s="195" t="s">
        <v>28</v>
      </c>
      <c r="G34" s="196"/>
      <c r="H34" s="196"/>
      <c r="I34" s="196"/>
      <c r="J34" s="196"/>
      <c r="K34" s="196"/>
      <c r="L34" s="197"/>
    </row>
    <row r="35" spans="2:12" ht="12.75" customHeight="1" x14ac:dyDescent="0.2">
      <c r="B35" s="156"/>
      <c r="C35" s="158"/>
      <c r="D35" s="160"/>
      <c r="E35" s="161"/>
      <c r="F35" s="183" t="s">
        <v>29</v>
      </c>
      <c r="G35" s="184"/>
      <c r="H35" s="184"/>
      <c r="I35" s="184"/>
      <c r="J35" s="184"/>
      <c r="K35" s="184"/>
      <c r="L35" s="185"/>
    </row>
    <row r="36" spans="2:12" ht="14.25" x14ac:dyDescent="0.2">
      <c r="B36" s="70">
        <f>C34</f>
        <v>0.41319393333333332</v>
      </c>
      <c r="C36" s="71">
        <f>B36+(D36*H9)</f>
        <v>0.42013833333333334</v>
      </c>
      <c r="D36" s="63">
        <f>$I$16</f>
        <v>10</v>
      </c>
      <c r="E36" s="72"/>
      <c r="F36" s="162" t="s">
        <v>27</v>
      </c>
      <c r="G36" s="163"/>
      <c r="H36" s="163"/>
      <c r="I36" s="163"/>
      <c r="J36" s="163"/>
      <c r="K36" s="163"/>
      <c r="L36" s="164"/>
    </row>
    <row r="37" spans="2:12" ht="12.75" customHeight="1" x14ac:dyDescent="0.2">
      <c r="B37" s="155">
        <f>C36</f>
        <v>0.42013833333333334</v>
      </c>
      <c r="C37" s="157">
        <f>B37+(45*H9)</f>
        <v>0.45138813333333333</v>
      </c>
      <c r="D37" s="159">
        <v>45</v>
      </c>
      <c r="E37" s="161">
        <v>3</v>
      </c>
      <c r="F37" s="165" t="s">
        <v>30</v>
      </c>
      <c r="G37" s="166"/>
      <c r="H37" s="166"/>
      <c r="I37" s="166"/>
      <c r="J37" s="166"/>
      <c r="K37" s="166"/>
      <c r="L37" s="167"/>
    </row>
    <row r="38" spans="2:12" ht="12.75" customHeight="1" x14ac:dyDescent="0.2">
      <c r="B38" s="156"/>
      <c r="C38" s="158"/>
      <c r="D38" s="160"/>
      <c r="E38" s="161"/>
      <c r="F38" s="183" t="s">
        <v>31</v>
      </c>
      <c r="G38" s="184"/>
      <c r="H38" s="184"/>
      <c r="I38" s="184"/>
      <c r="J38" s="184"/>
      <c r="K38" s="184"/>
      <c r="L38" s="185"/>
    </row>
    <row r="39" spans="2:12" ht="12.75" customHeight="1" x14ac:dyDescent="0.2">
      <c r="B39" s="65">
        <f>C37</f>
        <v>0.45138813333333333</v>
      </c>
      <c r="C39" s="66">
        <f>B39+(D39*H9)</f>
        <v>0.45833253333333335</v>
      </c>
      <c r="D39" s="63">
        <f>$I$16</f>
        <v>10</v>
      </c>
      <c r="E39" s="138"/>
      <c r="F39" s="67" t="s">
        <v>27</v>
      </c>
      <c r="G39" s="68"/>
      <c r="H39" s="68"/>
      <c r="I39" s="68"/>
      <c r="J39" s="68"/>
      <c r="K39" s="68"/>
      <c r="L39" s="69"/>
    </row>
    <row r="40" spans="2:12" ht="12.75" customHeight="1" x14ac:dyDescent="0.2">
      <c r="B40" s="155">
        <f>C39</f>
        <v>0.45833253333333335</v>
      </c>
      <c r="C40" s="157">
        <f>B40+(D40*H9)</f>
        <v>0.48958233333333334</v>
      </c>
      <c r="D40" s="159">
        <v>45</v>
      </c>
      <c r="E40" s="161">
        <v>4</v>
      </c>
      <c r="F40" s="195" t="s">
        <v>32</v>
      </c>
      <c r="G40" s="196"/>
      <c r="H40" s="196"/>
      <c r="I40" s="196"/>
      <c r="J40" s="196"/>
      <c r="K40" s="196"/>
      <c r="L40" s="197"/>
    </row>
    <row r="41" spans="2:12" ht="12.75" customHeight="1" x14ac:dyDescent="0.2">
      <c r="B41" s="156"/>
      <c r="C41" s="158"/>
      <c r="D41" s="160"/>
      <c r="E41" s="161"/>
      <c r="F41" s="183" t="s">
        <v>33</v>
      </c>
      <c r="G41" s="184"/>
      <c r="H41" s="184"/>
      <c r="I41" s="184"/>
      <c r="J41" s="184"/>
      <c r="K41" s="184"/>
      <c r="L41" s="185"/>
    </row>
    <row r="42" spans="2:12" ht="14.25" x14ac:dyDescent="0.2">
      <c r="B42" s="70">
        <f>C40</f>
        <v>0.48958233333333334</v>
      </c>
      <c r="C42" s="71">
        <f>B42+(D42*H9)</f>
        <v>0.51041553333333334</v>
      </c>
      <c r="D42" s="63">
        <f>$I$15</f>
        <v>30</v>
      </c>
      <c r="E42" s="72"/>
      <c r="F42" s="198" t="s">
        <v>34</v>
      </c>
      <c r="G42" s="199"/>
      <c r="H42" s="199"/>
      <c r="I42" s="199"/>
      <c r="J42" s="199"/>
      <c r="K42" s="199"/>
      <c r="L42" s="200"/>
    </row>
    <row r="43" spans="2:12" ht="12.75" customHeight="1" x14ac:dyDescent="0.2">
      <c r="B43" s="155">
        <f>C42</f>
        <v>0.51041553333333334</v>
      </c>
      <c r="C43" s="157">
        <f>B43+(45*H9)</f>
        <v>0.54166533333333333</v>
      </c>
      <c r="D43" s="159">
        <v>45</v>
      </c>
      <c r="E43" s="161">
        <v>5</v>
      </c>
      <c r="F43" s="165" t="s">
        <v>35</v>
      </c>
      <c r="G43" s="166"/>
      <c r="H43" s="166"/>
      <c r="I43" s="166"/>
      <c r="J43" s="166"/>
      <c r="K43" s="166"/>
      <c r="L43" s="167"/>
    </row>
    <row r="44" spans="2:12" ht="12.75" customHeight="1" x14ac:dyDescent="0.2">
      <c r="B44" s="156"/>
      <c r="C44" s="158"/>
      <c r="D44" s="160"/>
      <c r="E44" s="161"/>
      <c r="F44" s="183" t="s">
        <v>36</v>
      </c>
      <c r="G44" s="184"/>
      <c r="H44" s="184"/>
      <c r="I44" s="184"/>
      <c r="J44" s="184"/>
      <c r="K44" s="184"/>
      <c r="L44" s="185"/>
    </row>
    <row r="45" spans="2:12" ht="12.75" customHeight="1" x14ac:dyDescent="0.2">
      <c r="B45" s="65">
        <f>C43</f>
        <v>0.54166533333333333</v>
      </c>
      <c r="C45" s="66">
        <f>B45+(D45*H9)</f>
        <v>0.54860973333333329</v>
      </c>
      <c r="D45" s="63">
        <f>$I$16</f>
        <v>10</v>
      </c>
      <c r="E45" s="138"/>
      <c r="F45" s="67" t="s">
        <v>27</v>
      </c>
      <c r="G45" s="68"/>
      <c r="H45" s="68"/>
      <c r="I45" s="68"/>
      <c r="J45" s="68"/>
      <c r="K45" s="68"/>
      <c r="L45" s="69"/>
    </row>
    <row r="46" spans="2:12" ht="12.75" customHeight="1" x14ac:dyDescent="0.2">
      <c r="B46" s="155">
        <f>C45</f>
        <v>0.54860973333333329</v>
      </c>
      <c r="C46" s="157">
        <f>B46+(45*H9)</f>
        <v>0.57985953333333329</v>
      </c>
      <c r="D46" s="159">
        <v>45</v>
      </c>
      <c r="E46" s="161">
        <v>6</v>
      </c>
      <c r="F46" s="195" t="s">
        <v>37</v>
      </c>
      <c r="G46" s="196"/>
      <c r="H46" s="196"/>
      <c r="I46" s="196"/>
      <c r="J46" s="196"/>
      <c r="K46" s="196"/>
      <c r="L46" s="197"/>
    </row>
    <row r="47" spans="2:12" ht="12.75" customHeight="1" x14ac:dyDescent="0.2">
      <c r="B47" s="156"/>
      <c r="C47" s="158"/>
      <c r="D47" s="160"/>
      <c r="E47" s="161"/>
      <c r="F47" s="183" t="s">
        <v>38</v>
      </c>
      <c r="G47" s="184"/>
      <c r="H47" s="184"/>
      <c r="I47" s="184"/>
      <c r="J47" s="184"/>
      <c r="K47" s="184"/>
      <c r="L47" s="185"/>
    </row>
    <row r="48" spans="2:12" ht="14.25" x14ac:dyDescent="0.2">
      <c r="B48" s="70">
        <f>C46</f>
        <v>0.57985953333333329</v>
      </c>
      <c r="C48" s="71">
        <f>B48+(D48*H9)</f>
        <v>0.58680393333333325</v>
      </c>
      <c r="D48" s="63">
        <f>$I$16</f>
        <v>10</v>
      </c>
      <c r="E48" s="72"/>
      <c r="F48" s="162" t="s">
        <v>27</v>
      </c>
      <c r="G48" s="163"/>
      <c r="H48" s="163"/>
      <c r="I48" s="163"/>
      <c r="J48" s="163"/>
      <c r="K48" s="163"/>
      <c r="L48" s="164"/>
    </row>
    <row r="49" spans="2:14" ht="12.75" customHeight="1" x14ac:dyDescent="0.2">
      <c r="B49" s="155">
        <f>C48</f>
        <v>0.58680393333333325</v>
      </c>
      <c r="C49" s="157">
        <f>B49+(45*H9)</f>
        <v>0.61805373333333324</v>
      </c>
      <c r="D49" s="159">
        <v>45</v>
      </c>
      <c r="E49" s="161">
        <v>7</v>
      </c>
      <c r="F49" s="165" t="s">
        <v>39</v>
      </c>
      <c r="G49" s="166"/>
      <c r="H49" s="166"/>
      <c r="I49" s="166"/>
      <c r="J49" s="166"/>
      <c r="K49" s="166"/>
      <c r="L49" s="167"/>
    </row>
    <row r="50" spans="2:14" ht="12.75" customHeight="1" thickBot="1" x14ac:dyDescent="0.25">
      <c r="B50" s="175"/>
      <c r="C50" s="176"/>
      <c r="D50" s="177"/>
      <c r="E50" s="220"/>
      <c r="F50" s="73"/>
      <c r="G50" s="73"/>
      <c r="H50" s="73"/>
      <c r="I50" s="73"/>
      <c r="J50" s="73"/>
      <c r="K50" s="73"/>
      <c r="L50" s="74"/>
    </row>
    <row r="51" spans="2:14" ht="12.75" customHeight="1" x14ac:dyDescent="0.2">
      <c r="B51" s="136"/>
      <c r="C51" s="136"/>
      <c r="D51" s="137"/>
      <c r="E51" s="137"/>
      <c r="F51" s="54"/>
      <c r="G51" s="54"/>
      <c r="H51" s="54"/>
      <c r="I51" s="54"/>
      <c r="J51" s="54"/>
      <c r="K51" s="54"/>
      <c r="L51" s="54"/>
    </row>
    <row r="52" spans="2:14" ht="15" thickBot="1" x14ac:dyDescent="0.25">
      <c r="B52" s="54"/>
      <c r="C52" s="54"/>
      <c r="D52" s="54"/>
      <c r="E52" s="54"/>
      <c r="F52" s="75"/>
      <c r="G52" s="75"/>
      <c r="H52" s="75"/>
      <c r="I52" s="75"/>
      <c r="J52" s="75"/>
      <c r="K52" s="75"/>
      <c r="L52" s="75"/>
    </row>
    <row r="53" spans="2:14" ht="15" thickBot="1" x14ac:dyDescent="0.25">
      <c r="B53" s="55" t="s">
        <v>19</v>
      </c>
      <c r="C53" s="56" t="s">
        <v>20</v>
      </c>
      <c r="D53" s="56" t="s">
        <v>21</v>
      </c>
      <c r="E53" s="56" t="s">
        <v>22</v>
      </c>
      <c r="F53" s="76" t="s">
        <v>40</v>
      </c>
      <c r="G53" s="77">
        <f>IF(I12&lt;&gt;0,G29+1,0)</f>
        <v>0</v>
      </c>
      <c r="H53" s="78"/>
      <c r="I53" s="78"/>
      <c r="J53" s="78"/>
      <c r="K53" s="78"/>
      <c r="L53" s="79"/>
      <c r="N53" s="2"/>
    </row>
    <row r="54" spans="2:14" ht="14.25" x14ac:dyDescent="0.2">
      <c r="B54" s="170">
        <f>I$13</f>
        <v>0.33333333333333331</v>
      </c>
      <c r="C54" s="157">
        <f>B54+(45*H$9)</f>
        <v>0.36458313333333331</v>
      </c>
      <c r="D54" s="159">
        <v>45</v>
      </c>
      <c r="E54" s="161">
        <v>8</v>
      </c>
      <c r="F54" s="80" t="s">
        <v>41</v>
      </c>
      <c r="G54" s="81"/>
      <c r="H54" s="82"/>
      <c r="I54" s="82"/>
      <c r="J54" s="82"/>
      <c r="K54" s="82"/>
      <c r="L54" s="83"/>
    </row>
    <row r="55" spans="2:14" ht="14.25" x14ac:dyDescent="0.2">
      <c r="B55" s="171"/>
      <c r="C55" s="158"/>
      <c r="D55" s="160"/>
      <c r="E55" s="161"/>
      <c r="F55" s="84" t="s">
        <v>42</v>
      </c>
      <c r="G55" s="85"/>
      <c r="H55" s="85"/>
      <c r="I55" s="85"/>
      <c r="J55" s="85"/>
      <c r="K55" s="85"/>
      <c r="L55" s="86"/>
    </row>
    <row r="56" spans="2:14" ht="14.25" x14ac:dyDescent="0.2">
      <c r="B56" s="87">
        <f>C54</f>
        <v>0.36458313333333331</v>
      </c>
      <c r="C56" s="66">
        <f>B56+(D56*H9)</f>
        <v>0.37152753333333333</v>
      </c>
      <c r="D56" s="63">
        <f>$I$16</f>
        <v>10</v>
      </c>
      <c r="E56" s="138"/>
      <c r="F56" s="88" t="s">
        <v>27</v>
      </c>
      <c r="G56" s="89"/>
      <c r="H56" s="89"/>
      <c r="I56" s="89"/>
      <c r="J56" s="89"/>
      <c r="K56" s="89"/>
      <c r="L56" s="90"/>
    </row>
    <row r="57" spans="2:14" ht="14.25" x14ac:dyDescent="0.2">
      <c r="B57" s="155">
        <f>C56</f>
        <v>0.37152753333333333</v>
      </c>
      <c r="C57" s="157">
        <f>B57+(45*$H$9)</f>
        <v>0.40277733333333332</v>
      </c>
      <c r="D57" s="159">
        <v>45</v>
      </c>
      <c r="E57" s="161">
        <v>9</v>
      </c>
      <c r="F57" s="75" t="s">
        <v>43</v>
      </c>
      <c r="G57" s="91"/>
      <c r="H57" s="91"/>
      <c r="I57" s="91"/>
      <c r="J57" s="91"/>
      <c r="K57" s="91"/>
      <c r="L57" s="92"/>
    </row>
    <row r="58" spans="2:14" ht="14.25" x14ac:dyDescent="0.2">
      <c r="B58" s="156"/>
      <c r="C58" s="158"/>
      <c r="D58" s="160"/>
      <c r="E58" s="161"/>
      <c r="F58" s="75"/>
      <c r="G58" s="85"/>
      <c r="H58" s="85"/>
      <c r="I58" s="85"/>
      <c r="J58" s="85"/>
      <c r="K58" s="85"/>
      <c r="L58" s="86"/>
      <c r="N58" s="3"/>
    </row>
    <row r="59" spans="2:14" ht="14.25" x14ac:dyDescent="0.2">
      <c r="B59" s="70">
        <f>C57</f>
        <v>0.40277733333333332</v>
      </c>
      <c r="C59" s="71">
        <f>B59+(D59*H9)</f>
        <v>0.40972173333333334</v>
      </c>
      <c r="D59" s="63">
        <f>$I$16</f>
        <v>10</v>
      </c>
      <c r="E59" s="72"/>
      <c r="F59" s="162" t="s">
        <v>27</v>
      </c>
      <c r="G59" s="163"/>
      <c r="H59" s="163"/>
      <c r="I59" s="163"/>
      <c r="J59" s="163"/>
      <c r="K59" s="163"/>
      <c r="L59" s="164"/>
      <c r="N59" s="4"/>
    </row>
    <row r="60" spans="2:14" ht="14.25" x14ac:dyDescent="0.2">
      <c r="B60" s="155">
        <f>C59</f>
        <v>0.40972173333333334</v>
      </c>
      <c r="C60" s="157">
        <f>B60+(45*H$9)</f>
        <v>0.44097153333333333</v>
      </c>
      <c r="D60" s="159">
        <v>45</v>
      </c>
      <c r="E60" s="161">
        <v>10</v>
      </c>
      <c r="F60" s="93" t="s">
        <v>44</v>
      </c>
      <c r="G60" s="94"/>
      <c r="H60" s="94"/>
      <c r="I60" s="94"/>
      <c r="J60" s="94"/>
      <c r="K60" s="94"/>
      <c r="L60" s="95"/>
      <c r="N60" s="4"/>
    </row>
    <row r="61" spans="2:14" ht="14.25" x14ac:dyDescent="0.2">
      <c r="B61" s="156"/>
      <c r="C61" s="158"/>
      <c r="D61" s="160"/>
      <c r="E61" s="161"/>
      <c r="F61" s="96" t="s">
        <v>45</v>
      </c>
      <c r="G61" s="85"/>
      <c r="H61" s="85"/>
      <c r="I61" s="85"/>
      <c r="J61" s="85"/>
      <c r="K61" s="85"/>
      <c r="L61" s="86"/>
      <c r="N61" s="2"/>
    </row>
    <row r="62" spans="2:14" ht="14.25" x14ac:dyDescent="0.2">
      <c r="B62" s="65">
        <f>C60</f>
        <v>0.44097153333333333</v>
      </c>
      <c r="C62" s="66">
        <f>B62+(D62*H9)</f>
        <v>0.44791593333333335</v>
      </c>
      <c r="D62" s="63">
        <f>$I$16</f>
        <v>10</v>
      </c>
      <c r="E62" s="138"/>
      <c r="F62" s="97" t="s">
        <v>27</v>
      </c>
      <c r="G62" s="89"/>
      <c r="H62" s="89"/>
      <c r="I62" s="89"/>
      <c r="J62" s="89"/>
      <c r="K62" s="89"/>
      <c r="L62" s="90"/>
      <c r="N62" s="2"/>
    </row>
    <row r="63" spans="2:14" ht="14.25" x14ac:dyDescent="0.2">
      <c r="B63" s="155">
        <f>C62</f>
        <v>0.44791593333333335</v>
      </c>
      <c r="C63" s="157">
        <f>B63+(45*H$9)</f>
        <v>0.47916573333333334</v>
      </c>
      <c r="D63" s="159">
        <v>45</v>
      </c>
      <c r="E63" s="161">
        <v>11</v>
      </c>
      <c r="F63" s="98" t="s">
        <v>46</v>
      </c>
      <c r="G63" s="91"/>
      <c r="H63" s="91"/>
      <c r="I63" s="91"/>
      <c r="J63" s="91"/>
      <c r="K63" s="91"/>
      <c r="L63" s="92"/>
      <c r="N63" s="2"/>
    </row>
    <row r="64" spans="2:14" ht="14.25" x14ac:dyDescent="0.2">
      <c r="B64" s="156"/>
      <c r="C64" s="158"/>
      <c r="D64" s="160"/>
      <c r="E64" s="161"/>
      <c r="F64" s="96" t="s">
        <v>47</v>
      </c>
      <c r="G64" s="85"/>
      <c r="H64" s="85"/>
      <c r="I64" s="85"/>
      <c r="J64" s="85"/>
      <c r="K64" s="85"/>
      <c r="L64" s="86"/>
    </row>
    <row r="65" spans="2:14" ht="14.25" x14ac:dyDescent="0.2">
      <c r="B65" s="70">
        <f>C63</f>
        <v>0.47916573333333334</v>
      </c>
      <c r="C65" s="71">
        <f>B65+(I$15*H$9)</f>
        <v>0.49999893333333334</v>
      </c>
      <c r="D65" s="63">
        <f>$I$15</f>
        <v>30</v>
      </c>
      <c r="E65" s="72"/>
      <c r="F65" s="198" t="s">
        <v>34</v>
      </c>
      <c r="G65" s="199"/>
      <c r="H65" s="199"/>
      <c r="I65" s="199"/>
      <c r="J65" s="199"/>
      <c r="K65" s="199"/>
      <c r="L65" s="200"/>
    </row>
    <row r="66" spans="2:14" ht="14.25" x14ac:dyDescent="0.2">
      <c r="B66" s="155">
        <f>C65</f>
        <v>0.49999893333333334</v>
      </c>
      <c r="C66" s="157">
        <f>B66+(45*H$9)</f>
        <v>0.53124873333333333</v>
      </c>
      <c r="D66" s="159">
        <v>45</v>
      </c>
      <c r="E66" s="161">
        <v>12</v>
      </c>
      <c r="F66" s="93" t="s">
        <v>48</v>
      </c>
      <c r="G66" s="94"/>
      <c r="H66" s="94"/>
      <c r="I66" s="94"/>
      <c r="J66" s="94"/>
      <c r="K66" s="94"/>
      <c r="L66" s="95"/>
    </row>
    <row r="67" spans="2:14" ht="14.25" x14ac:dyDescent="0.2">
      <c r="B67" s="156"/>
      <c r="C67" s="158"/>
      <c r="D67" s="160"/>
      <c r="E67" s="161"/>
      <c r="F67" s="96" t="s">
        <v>49</v>
      </c>
      <c r="G67" s="85"/>
      <c r="H67" s="85"/>
      <c r="I67" s="85"/>
      <c r="J67" s="85"/>
      <c r="K67" s="85"/>
      <c r="L67" s="86"/>
    </row>
    <row r="68" spans="2:14" ht="14.25" x14ac:dyDescent="0.2">
      <c r="B68" s="65">
        <f>C66</f>
        <v>0.53124873333333333</v>
      </c>
      <c r="C68" s="66">
        <f>B68+(D68*H9)</f>
        <v>0.5381931333333333</v>
      </c>
      <c r="D68" s="63">
        <f>$I$16</f>
        <v>10</v>
      </c>
      <c r="E68" s="138"/>
      <c r="F68" s="97" t="s">
        <v>27</v>
      </c>
      <c r="G68" s="89"/>
      <c r="H68" s="89"/>
      <c r="I68" s="89"/>
      <c r="J68" s="89"/>
      <c r="K68" s="89"/>
      <c r="L68" s="90"/>
    </row>
    <row r="69" spans="2:14" ht="14.25" x14ac:dyDescent="0.2">
      <c r="B69" s="155">
        <f>C68</f>
        <v>0.5381931333333333</v>
      </c>
      <c r="C69" s="157">
        <f>B69+(45*H$9)</f>
        <v>0.56944293333333329</v>
      </c>
      <c r="D69" s="159">
        <v>45</v>
      </c>
      <c r="E69" s="161">
        <v>13</v>
      </c>
      <c r="F69" s="99" t="s">
        <v>50</v>
      </c>
      <c r="G69" s="100"/>
      <c r="H69" s="100"/>
      <c r="I69" s="100"/>
      <c r="J69" s="100"/>
      <c r="K69" s="100"/>
      <c r="L69" s="101"/>
    </row>
    <row r="70" spans="2:14" ht="14.25" x14ac:dyDescent="0.2">
      <c r="B70" s="156"/>
      <c r="C70" s="158"/>
      <c r="D70" s="160"/>
      <c r="E70" s="161"/>
      <c r="F70" s="102" t="s">
        <v>51</v>
      </c>
      <c r="G70" s="103"/>
      <c r="H70" s="103"/>
      <c r="I70" s="103"/>
      <c r="J70" s="103"/>
      <c r="K70" s="103"/>
      <c r="L70" s="104"/>
    </row>
    <row r="71" spans="2:14" ht="14.25" x14ac:dyDescent="0.2">
      <c r="B71" s="70">
        <f>C69</f>
        <v>0.56944293333333329</v>
      </c>
      <c r="C71" s="71">
        <f>B71+(D71*H9)</f>
        <v>0.57638733333333325</v>
      </c>
      <c r="D71" s="63">
        <f>$I$16</f>
        <v>10</v>
      </c>
      <c r="E71" s="72"/>
      <c r="F71" s="162" t="s">
        <v>27</v>
      </c>
      <c r="G71" s="163"/>
      <c r="H71" s="163"/>
      <c r="I71" s="163"/>
      <c r="J71" s="163"/>
      <c r="K71" s="163"/>
      <c r="L71" s="164"/>
    </row>
    <row r="72" spans="2:14" ht="14.25" x14ac:dyDescent="0.2">
      <c r="B72" s="155">
        <f>C71</f>
        <v>0.57638733333333325</v>
      </c>
      <c r="C72" s="157">
        <f>B72+(45*H$9)</f>
        <v>0.60763713333333325</v>
      </c>
      <c r="D72" s="159">
        <v>45</v>
      </c>
      <c r="E72" s="161">
        <v>14</v>
      </c>
      <c r="F72" s="99" t="s">
        <v>52</v>
      </c>
      <c r="G72" s="105"/>
      <c r="H72" s="105"/>
      <c r="I72" s="105"/>
      <c r="J72" s="105"/>
      <c r="K72" s="105"/>
      <c r="L72" s="106"/>
    </row>
    <row r="73" spans="2:14" ht="29.45" customHeight="1" x14ac:dyDescent="0.2">
      <c r="B73" s="156"/>
      <c r="C73" s="158"/>
      <c r="D73" s="160"/>
      <c r="E73" s="161"/>
      <c r="F73" s="201" t="s">
        <v>53</v>
      </c>
      <c r="G73" s="202"/>
      <c r="H73" s="202"/>
      <c r="I73" s="202"/>
      <c r="J73" s="202"/>
      <c r="K73" s="202"/>
      <c r="L73" s="203"/>
    </row>
    <row r="74" spans="2:14" ht="14.25" x14ac:dyDescent="0.2">
      <c r="B74" s="65">
        <f>C72</f>
        <v>0.60763713333333325</v>
      </c>
      <c r="C74" s="66">
        <f>B74+(D74*H9)</f>
        <v>0.61458153333333321</v>
      </c>
      <c r="D74" s="63">
        <f>$I$16</f>
        <v>10</v>
      </c>
      <c r="E74" s="140"/>
      <c r="F74" s="88" t="s">
        <v>27</v>
      </c>
      <c r="G74" s="89"/>
      <c r="H74" s="89"/>
      <c r="I74" s="89"/>
      <c r="J74" s="89"/>
      <c r="K74" s="89"/>
      <c r="L74" s="90"/>
    </row>
    <row r="75" spans="2:14" ht="14.25" x14ac:dyDescent="0.2">
      <c r="B75" s="155">
        <f>C74</f>
        <v>0.61458153333333321</v>
      </c>
      <c r="C75" s="157">
        <f>B75+(45*H$9)</f>
        <v>0.6458313333333332</v>
      </c>
      <c r="D75" s="159">
        <v>45</v>
      </c>
      <c r="E75" s="178">
        <v>15</v>
      </c>
      <c r="F75" s="107" t="s">
        <v>52</v>
      </c>
      <c r="G75" s="105"/>
      <c r="H75" s="105"/>
      <c r="I75" s="105"/>
      <c r="J75" s="105"/>
      <c r="K75" s="105"/>
      <c r="L75" s="106"/>
    </row>
    <row r="76" spans="2:14" ht="15" thickBot="1" x14ac:dyDescent="0.25">
      <c r="B76" s="175"/>
      <c r="C76" s="176"/>
      <c r="D76" s="177"/>
      <c r="E76" s="179"/>
      <c r="F76" s="108" t="s">
        <v>54</v>
      </c>
      <c r="G76" s="109"/>
      <c r="H76" s="109"/>
      <c r="I76" s="109"/>
      <c r="J76" s="109"/>
      <c r="K76" s="109"/>
      <c r="L76" s="110"/>
    </row>
    <row r="77" spans="2:14" ht="14.25" x14ac:dyDescent="0.2">
      <c r="B77" s="54"/>
      <c r="C77" s="54"/>
      <c r="D77" s="54"/>
      <c r="E77" s="54"/>
      <c r="F77" s="75"/>
      <c r="G77" s="75"/>
      <c r="H77" s="75"/>
      <c r="I77" s="75"/>
      <c r="J77" s="75"/>
      <c r="K77" s="75"/>
      <c r="L77" s="75"/>
    </row>
    <row r="78" spans="2:14" ht="15" thickBot="1" x14ac:dyDescent="0.25">
      <c r="B78" s="54"/>
      <c r="C78" s="54"/>
      <c r="D78" s="54"/>
      <c r="E78" s="54"/>
      <c r="F78" s="75"/>
      <c r="G78" s="75"/>
      <c r="H78" s="75"/>
      <c r="I78" s="75"/>
      <c r="J78" s="75"/>
      <c r="K78" s="75"/>
      <c r="L78" s="75"/>
      <c r="N78" s="2"/>
    </row>
    <row r="79" spans="2:14" ht="14.25" x14ac:dyDescent="0.2">
      <c r="B79" s="55" t="s">
        <v>19</v>
      </c>
      <c r="C79" s="56" t="s">
        <v>20</v>
      </c>
      <c r="D79" s="56" t="s">
        <v>21</v>
      </c>
      <c r="E79" s="56" t="s">
        <v>22</v>
      </c>
      <c r="F79" s="76" t="s">
        <v>55</v>
      </c>
      <c r="G79" s="111">
        <f>IF(I12&lt;&gt;0,G53+6,0)</f>
        <v>0</v>
      </c>
      <c r="H79" s="78"/>
      <c r="I79" s="78"/>
      <c r="J79" s="78"/>
      <c r="K79" s="78"/>
      <c r="L79" s="79"/>
      <c r="N79" s="2"/>
    </row>
    <row r="80" spans="2:14" ht="14.25" x14ac:dyDescent="0.2">
      <c r="B80" s="170">
        <f>I$13</f>
        <v>0.33333333333333331</v>
      </c>
      <c r="C80" s="157">
        <f>B80+(45*H$9)</f>
        <v>0.36458313333333331</v>
      </c>
      <c r="D80" s="159">
        <v>45</v>
      </c>
      <c r="E80" s="161">
        <v>16</v>
      </c>
      <c r="F80" s="112" t="s">
        <v>56</v>
      </c>
      <c r="G80" s="113"/>
      <c r="H80" s="113"/>
      <c r="I80" s="113"/>
      <c r="J80" s="113"/>
      <c r="K80" s="113"/>
      <c r="L80" s="114"/>
    </row>
    <row r="81" spans="2:14" ht="14.25" x14ac:dyDescent="0.2">
      <c r="B81" s="171"/>
      <c r="C81" s="158"/>
      <c r="D81" s="160"/>
      <c r="E81" s="161"/>
      <c r="F81" s="115"/>
      <c r="G81" s="116"/>
      <c r="H81" s="116"/>
      <c r="I81" s="116"/>
      <c r="J81" s="116"/>
      <c r="K81" s="116"/>
      <c r="L81" s="117"/>
    </row>
    <row r="82" spans="2:14" ht="14.25" x14ac:dyDescent="0.2">
      <c r="B82" s="87">
        <f>C80</f>
        <v>0.36458313333333331</v>
      </c>
      <c r="C82" s="66">
        <f>B82+(D82*H9)</f>
        <v>0.37152753333333333</v>
      </c>
      <c r="D82" s="63">
        <f>$I$16</f>
        <v>10</v>
      </c>
      <c r="E82" s="138"/>
      <c r="F82" s="88" t="s">
        <v>27</v>
      </c>
      <c r="G82" s="89"/>
      <c r="H82" s="89"/>
      <c r="I82" s="89"/>
      <c r="J82" s="89"/>
      <c r="K82" s="89"/>
      <c r="L82" s="90"/>
    </row>
    <row r="83" spans="2:14" ht="14.25" x14ac:dyDescent="0.2">
      <c r="B83" s="155">
        <f>C82</f>
        <v>0.37152753333333333</v>
      </c>
      <c r="C83" s="157">
        <f>B83+(45*$H$9)</f>
        <v>0.40277733333333332</v>
      </c>
      <c r="D83" s="159">
        <v>45</v>
      </c>
      <c r="E83" s="161">
        <v>17</v>
      </c>
      <c r="F83" s="54" t="s">
        <v>57</v>
      </c>
      <c r="G83" s="54"/>
      <c r="H83" s="54"/>
      <c r="I83" s="54"/>
      <c r="J83" s="54"/>
      <c r="K83" s="54"/>
      <c r="L83" s="118"/>
    </row>
    <row r="84" spans="2:14" ht="14.25" x14ac:dyDescent="0.2">
      <c r="B84" s="156"/>
      <c r="C84" s="158"/>
      <c r="D84" s="160"/>
      <c r="E84" s="161"/>
      <c r="F84" s="54"/>
      <c r="G84" s="54"/>
      <c r="H84" s="54"/>
      <c r="I84" s="54"/>
      <c r="J84" s="54"/>
      <c r="K84" s="54"/>
      <c r="L84" s="118"/>
    </row>
    <row r="85" spans="2:14" ht="14.25" x14ac:dyDescent="0.2">
      <c r="B85" s="70">
        <f>C83</f>
        <v>0.40277733333333332</v>
      </c>
      <c r="C85" s="71">
        <f>B85+(D85*H9)</f>
        <v>0.40972173333333334</v>
      </c>
      <c r="D85" s="63">
        <f>$I$16</f>
        <v>10</v>
      </c>
      <c r="E85" s="72"/>
      <c r="F85" s="162" t="s">
        <v>27</v>
      </c>
      <c r="G85" s="163"/>
      <c r="H85" s="163"/>
      <c r="I85" s="163"/>
      <c r="J85" s="163"/>
      <c r="K85" s="163"/>
      <c r="L85" s="164"/>
    </row>
    <row r="86" spans="2:14" ht="14.25" x14ac:dyDescent="0.2">
      <c r="B86" s="155">
        <f>C85</f>
        <v>0.40972173333333334</v>
      </c>
      <c r="C86" s="157">
        <f>B86+(45*H$9)</f>
        <v>0.44097153333333333</v>
      </c>
      <c r="D86" s="159">
        <v>45</v>
      </c>
      <c r="E86" s="161">
        <v>18</v>
      </c>
      <c r="F86" s="165" t="s">
        <v>58</v>
      </c>
      <c r="G86" s="166"/>
      <c r="H86" s="166"/>
      <c r="I86" s="166"/>
      <c r="J86" s="166"/>
      <c r="K86" s="166"/>
      <c r="L86" s="167"/>
      <c r="N86" s="2"/>
    </row>
    <row r="87" spans="2:14" ht="14.25" x14ac:dyDescent="0.2">
      <c r="B87" s="156"/>
      <c r="C87" s="158"/>
      <c r="D87" s="160"/>
      <c r="E87" s="161"/>
      <c r="F87" s="195" t="s">
        <v>59</v>
      </c>
      <c r="G87" s="196"/>
      <c r="H87" s="196"/>
      <c r="I87" s="196"/>
      <c r="J87" s="196"/>
      <c r="K87" s="196"/>
      <c r="L87" s="197"/>
      <c r="N87" s="2"/>
    </row>
    <row r="88" spans="2:14" ht="14.25" x14ac:dyDescent="0.2">
      <c r="B88" s="65">
        <f>C86</f>
        <v>0.44097153333333333</v>
      </c>
      <c r="C88" s="66">
        <f>B88+(D88*H9)</f>
        <v>0.44791593333333335</v>
      </c>
      <c r="D88" s="63">
        <f>$I$16</f>
        <v>10</v>
      </c>
      <c r="E88" s="138"/>
      <c r="F88" s="97" t="s">
        <v>27</v>
      </c>
      <c r="G88" s="89"/>
      <c r="H88" s="89"/>
      <c r="I88" s="89"/>
      <c r="J88" s="89"/>
      <c r="K88" s="89"/>
      <c r="L88" s="90"/>
      <c r="N88" s="2"/>
    </row>
    <row r="89" spans="2:14" ht="30" customHeight="1" x14ac:dyDescent="0.2">
      <c r="B89" s="155">
        <f>C88</f>
        <v>0.44791593333333335</v>
      </c>
      <c r="C89" s="157">
        <f>B89+(45*H$9)</f>
        <v>0.47916573333333334</v>
      </c>
      <c r="D89" s="159">
        <v>45</v>
      </c>
      <c r="E89" s="161">
        <v>19</v>
      </c>
      <c r="F89" s="165" t="s">
        <v>60</v>
      </c>
      <c r="G89" s="166"/>
      <c r="H89" s="166"/>
      <c r="I89" s="166"/>
      <c r="J89" s="166"/>
      <c r="K89" s="166"/>
      <c r="L89" s="167"/>
      <c r="N89" s="2"/>
    </row>
    <row r="90" spans="2:14" ht="14.25" x14ac:dyDescent="0.2">
      <c r="B90" s="156"/>
      <c r="C90" s="158"/>
      <c r="D90" s="160"/>
      <c r="E90" s="161"/>
      <c r="F90" s="98" t="s">
        <v>61</v>
      </c>
      <c r="G90" s="85"/>
      <c r="H90" s="85"/>
      <c r="I90" s="85"/>
      <c r="J90" s="85"/>
      <c r="K90" s="85"/>
      <c r="L90" s="86"/>
      <c r="N90" s="2"/>
    </row>
    <row r="91" spans="2:14" ht="14.25" x14ac:dyDescent="0.2">
      <c r="B91" s="70">
        <f>C89</f>
        <v>0.47916573333333334</v>
      </c>
      <c r="C91" s="71">
        <f>B91+(I$15*H$9)</f>
        <v>0.49999893333333334</v>
      </c>
      <c r="D91" s="63">
        <f>$I$15</f>
        <v>30</v>
      </c>
      <c r="E91" s="72"/>
      <c r="F91" s="198" t="s">
        <v>34</v>
      </c>
      <c r="G91" s="199"/>
      <c r="H91" s="199"/>
      <c r="I91" s="199"/>
      <c r="J91" s="199"/>
      <c r="K91" s="199"/>
      <c r="L91" s="200"/>
      <c r="N91" s="5"/>
    </row>
    <row r="92" spans="2:14" ht="14.25" x14ac:dyDescent="0.2">
      <c r="B92" s="155">
        <f>C91</f>
        <v>0.49999893333333334</v>
      </c>
      <c r="C92" s="157">
        <f>B92+(45*H$9)</f>
        <v>0.53124873333333333</v>
      </c>
      <c r="D92" s="159">
        <v>45</v>
      </c>
      <c r="E92" s="161">
        <v>20</v>
      </c>
      <c r="F92" s="93" t="s">
        <v>62</v>
      </c>
      <c r="G92" s="94"/>
      <c r="H92" s="94"/>
      <c r="I92" s="94"/>
      <c r="J92" s="94"/>
      <c r="K92" s="94"/>
      <c r="L92" s="95"/>
      <c r="N92" s="2"/>
    </row>
    <row r="93" spans="2:14" ht="14.25" x14ac:dyDescent="0.2">
      <c r="B93" s="156"/>
      <c r="C93" s="158"/>
      <c r="D93" s="160"/>
      <c r="E93" s="161"/>
      <c r="F93" s="96" t="s">
        <v>63</v>
      </c>
      <c r="G93" s="85"/>
      <c r="H93" s="85"/>
      <c r="I93" s="85"/>
      <c r="J93" s="85"/>
      <c r="K93" s="85"/>
      <c r="L93" s="86"/>
      <c r="N93" s="2"/>
    </row>
    <row r="94" spans="2:14" ht="14.25" x14ac:dyDescent="0.2">
      <c r="B94" s="65">
        <f>C92</f>
        <v>0.53124873333333333</v>
      </c>
      <c r="C94" s="66">
        <f>B94+(D94*H9)</f>
        <v>0.5381931333333333</v>
      </c>
      <c r="D94" s="63">
        <f>$I$16</f>
        <v>10</v>
      </c>
      <c r="E94" s="138"/>
      <c r="F94" s="97" t="s">
        <v>27</v>
      </c>
      <c r="G94" s="89"/>
      <c r="H94" s="89"/>
      <c r="I94" s="89"/>
      <c r="J94" s="89"/>
      <c r="K94" s="89"/>
      <c r="L94" s="90"/>
      <c r="N94" s="2"/>
    </row>
    <row r="95" spans="2:14" ht="14.25" x14ac:dyDescent="0.2">
      <c r="B95" s="155">
        <f>C94</f>
        <v>0.5381931333333333</v>
      </c>
      <c r="C95" s="157">
        <f>B95+(45*H$9)</f>
        <v>0.56944293333333329</v>
      </c>
      <c r="D95" s="159">
        <v>45</v>
      </c>
      <c r="E95" s="161">
        <v>21</v>
      </c>
      <c r="F95" s="98"/>
      <c r="G95" s="91"/>
      <c r="H95" s="91"/>
      <c r="I95" s="91"/>
      <c r="J95" s="91"/>
      <c r="K95" s="91"/>
      <c r="L95" s="92"/>
      <c r="N95" s="2"/>
    </row>
    <row r="96" spans="2:14" ht="14.25" x14ac:dyDescent="0.2">
      <c r="B96" s="156"/>
      <c r="C96" s="158"/>
      <c r="D96" s="160"/>
      <c r="E96" s="161"/>
      <c r="F96" s="96" t="s">
        <v>64</v>
      </c>
      <c r="G96" s="85"/>
      <c r="H96" s="85"/>
      <c r="I96" s="85"/>
      <c r="J96" s="85"/>
      <c r="K96" s="85"/>
      <c r="L96" s="86"/>
      <c r="N96" s="2"/>
    </row>
    <row r="97" spans="2:14" ht="14.25" x14ac:dyDescent="0.2">
      <c r="B97" s="70">
        <f>C95</f>
        <v>0.56944293333333329</v>
      </c>
      <c r="C97" s="71">
        <f>B97+(D97*H9)</f>
        <v>0.57638733333333325</v>
      </c>
      <c r="D97" s="63">
        <f>$I$16</f>
        <v>10</v>
      </c>
      <c r="E97" s="72"/>
      <c r="F97" s="172" t="s">
        <v>27</v>
      </c>
      <c r="G97" s="173"/>
      <c r="H97" s="173"/>
      <c r="I97" s="173"/>
      <c r="J97" s="173"/>
      <c r="K97" s="173"/>
      <c r="L97" s="174"/>
      <c r="N97" s="2"/>
    </row>
    <row r="98" spans="2:14" ht="14.25" x14ac:dyDescent="0.2">
      <c r="B98" s="155">
        <f>C97</f>
        <v>0.57638733333333325</v>
      </c>
      <c r="C98" s="157">
        <f>B98+(45*H$9)</f>
        <v>0.60763713333333325</v>
      </c>
      <c r="D98" s="159">
        <v>45</v>
      </c>
      <c r="E98" s="161">
        <v>22</v>
      </c>
      <c r="F98" s="75" t="s">
        <v>65</v>
      </c>
      <c r="G98" s="94"/>
      <c r="H98" s="94"/>
      <c r="I98" s="94"/>
      <c r="J98" s="94"/>
      <c r="K98" s="94"/>
      <c r="L98" s="95"/>
    </row>
    <row r="99" spans="2:14" ht="14.25" x14ac:dyDescent="0.2">
      <c r="B99" s="156"/>
      <c r="C99" s="158"/>
      <c r="D99" s="160"/>
      <c r="E99" s="161"/>
      <c r="F99" s="98"/>
      <c r="G99" s="91"/>
      <c r="H99" s="91"/>
      <c r="I99" s="91"/>
      <c r="J99" s="91"/>
      <c r="K99" s="91"/>
      <c r="L99" s="92"/>
    </row>
    <row r="100" spans="2:14" ht="15" thickBot="1" x14ac:dyDescent="0.25">
      <c r="B100" s="65">
        <f>C98</f>
        <v>0.60763713333333325</v>
      </c>
      <c r="C100" s="66">
        <f>B100+(D100*H9)</f>
        <v>0.61458153333333321</v>
      </c>
      <c r="D100" s="63">
        <f>$I$16</f>
        <v>10</v>
      </c>
      <c r="E100" s="140"/>
      <c r="F100" s="97" t="s">
        <v>27</v>
      </c>
      <c r="G100" s="89"/>
      <c r="H100" s="89"/>
      <c r="I100" s="89"/>
      <c r="J100" s="89"/>
      <c r="K100" s="89"/>
      <c r="L100" s="90"/>
    </row>
    <row r="101" spans="2:14" ht="14.25" x14ac:dyDescent="0.2">
      <c r="B101" s="155">
        <f>C100</f>
        <v>0.61458153333333321</v>
      </c>
      <c r="C101" s="157">
        <f>B101+(45*H$9)</f>
        <v>0.6458313333333332</v>
      </c>
      <c r="D101" s="159">
        <v>45</v>
      </c>
      <c r="E101" s="178">
        <v>23</v>
      </c>
      <c r="F101" s="119" t="s">
        <v>66</v>
      </c>
      <c r="G101" s="120" t="s">
        <v>67</v>
      </c>
      <c r="H101" s="121"/>
      <c r="I101" s="121"/>
      <c r="J101" s="121"/>
      <c r="K101" s="121"/>
      <c r="L101" s="122"/>
    </row>
    <row r="102" spans="2:14" ht="15" thickBot="1" x14ac:dyDescent="0.25">
      <c r="B102" s="175"/>
      <c r="C102" s="176"/>
      <c r="D102" s="177"/>
      <c r="E102" s="179"/>
      <c r="F102" s="123" t="s">
        <v>68</v>
      </c>
      <c r="G102" s="124"/>
      <c r="H102" s="124"/>
      <c r="I102" s="124"/>
      <c r="J102" s="124"/>
      <c r="K102" s="124"/>
      <c r="L102" s="125"/>
    </row>
    <row r="103" spans="2:14" ht="14.25" x14ac:dyDescent="0.2">
      <c r="B103" s="54"/>
      <c r="C103" s="54"/>
      <c r="D103" s="54"/>
      <c r="E103" s="54"/>
      <c r="F103" s="54"/>
      <c r="G103" s="54"/>
      <c r="H103" s="54"/>
      <c r="I103" s="54"/>
      <c r="J103" s="54"/>
      <c r="K103" s="54"/>
      <c r="L103" s="54"/>
      <c r="N103" s="2"/>
    </row>
    <row r="104" spans="2:14" ht="15" thickBot="1" x14ac:dyDescent="0.25">
      <c r="B104" s="54"/>
      <c r="C104" s="54"/>
      <c r="D104" s="54"/>
      <c r="E104" s="54"/>
      <c r="F104" s="54"/>
      <c r="G104" s="54"/>
      <c r="H104" s="54"/>
      <c r="I104" s="54"/>
      <c r="J104" s="54"/>
      <c r="K104" s="54"/>
      <c r="L104" s="54"/>
      <c r="N104" s="2"/>
    </row>
    <row r="105" spans="2:14" ht="15" thickBot="1" x14ac:dyDescent="0.25">
      <c r="B105" s="55" t="s">
        <v>19</v>
      </c>
      <c r="C105" s="56" t="s">
        <v>20</v>
      </c>
      <c r="D105" s="56" t="s">
        <v>21</v>
      </c>
      <c r="E105" s="56" t="s">
        <v>22</v>
      </c>
      <c r="F105" s="57" t="s">
        <v>69</v>
      </c>
      <c r="G105" s="126">
        <f>IF(F10&lt;&gt;0,G79+1,0)</f>
        <v>0</v>
      </c>
      <c r="H105" s="59"/>
      <c r="I105" s="59"/>
      <c r="J105" s="59"/>
      <c r="K105" s="59"/>
      <c r="L105" s="60"/>
      <c r="N105" s="2"/>
    </row>
    <row r="106" spans="2:14" ht="14.25" x14ac:dyDescent="0.2">
      <c r="B106" s="170">
        <f>I$13</f>
        <v>0.33333333333333331</v>
      </c>
      <c r="C106" s="157">
        <f>B106+(45*H$9)</f>
        <v>0.36458313333333331</v>
      </c>
      <c r="D106" s="159">
        <v>45</v>
      </c>
      <c r="E106" s="161">
        <v>24</v>
      </c>
      <c r="F106" s="127" t="s">
        <v>70</v>
      </c>
      <c r="G106" s="128"/>
      <c r="H106" s="128"/>
      <c r="I106" s="128" t="s">
        <v>71</v>
      </c>
      <c r="J106" s="128"/>
      <c r="K106" s="128"/>
      <c r="L106" s="129"/>
      <c r="N106" s="2"/>
    </row>
    <row r="107" spans="2:14" ht="14.25" x14ac:dyDescent="0.2">
      <c r="B107" s="171"/>
      <c r="C107" s="158"/>
      <c r="D107" s="160"/>
      <c r="E107" s="161"/>
      <c r="F107" s="130" t="s">
        <v>72</v>
      </c>
      <c r="G107" s="131"/>
      <c r="H107" s="131" t="s">
        <v>73</v>
      </c>
      <c r="I107" s="131"/>
      <c r="J107" s="131"/>
      <c r="K107" s="131"/>
      <c r="L107" s="132"/>
      <c r="N107" s="2"/>
    </row>
    <row r="108" spans="2:14" ht="14.25" x14ac:dyDescent="0.2">
      <c r="B108" s="70">
        <f>C106</f>
        <v>0.36458313333333331</v>
      </c>
      <c r="C108" s="71">
        <f>B108+(D108*H9)</f>
        <v>0.37152753333333333</v>
      </c>
      <c r="D108" s="63">
        <f>$I$16</f>
        <v>10</v>
      </c>
      <c r="E108" s="72"/>
      <c r="F108" s="172" t="s">
        <v>27</v>
      </c>
      <c r="G108" s="173"/>
      <c r="H108" s="173"/>
      <c r="I108" s="173"/>
      <c r="J108" s="173"/>
      <c r="K108" s="173"/>
      <c r="L108" s="174"/>
      <c r="N108" s="2"/>
    </row>
    <row r="109" spans="2:14" ht="14.25" x14ac:dyDescent="0.2">
      <c r="B109" s="155">
        <f>C108</f>
        <v>0.37152753333333333</v>
      </c>
      <c r="C109" s="157">
        <f>B109+(45*H$9)</f>
        <v>0.40277733333333332</v>
      </c>
      <c r="D109" s="159">
        <v>45</v>
      </c>
      <c r="E109" s="161">
        <v>25</v>
      </c>
      <c r="F109" s="127" t="s">
        <v>74</v>
      </c>
      <c r="G109" s="128"/>
      <c r="H109" s="128"/>
      <c r="I109" s="128" t="s">
        <v>75</v>
      </c>
      <c r="J109" s="128"/>
      <c r="K109" s="128"/>
      <c r="L109" s="129"/>
    </row>
    <row r="110" spans="2:14" ht="15" thickBot="1" x14ac:dyDescent="0.25">
      <c r="B110" s="156"/>
      <c r="C110" s="158"/>
      <c r="D110" s="160"/>
      <c r="E110" s="161"/>
      <c r="F110" s="123" t="s">
        <v>76</v>
      </c>
      <c r="G110" s="124"/>
      <c r="H110" s="124"/>
      <c r="I110" s="124"/>
      <c r="J110" s="124"/>
      <c r="K110" s="124"/>
      <c r="L110" s="125"/>
    </row>
    <row r="111" spans="2:14" ht="14.25" x14ac:dyDescent="0.2">
      <c r="B111" s="65">
        <f>C109</f>
        <v>0.40277733333333332</v>
      </c>
      <c r="C111" s="66">
        <f>B111+(D111*H9)</f>
        <v>0.40972173333333334</v>
      </c>
      <c r="D111" s="63">
        <f>$I$16</f>
        <v>10</v>
      </c>
      <c r="E111" s="140"/>
      <c r="F111" s="97" t="s">
        <v>27</v>
      </c>
      <c r="G111" s="89"/>
      <c r="H111" s="89"/>
      <c r="I111" s="89"/>
      <c r="J111" s="89"/>
      <c r="K111" s="89"/>
      <c r="L111" s="90"/>
    </row>
    <row r="112" spans="2:14" ht="14.25" x14ac:dyDescent="0.2">
      <c r="B112" s="155">
        <f>C111</f>
        <v>0.40972173333333334</v>
      </c>
      <c r="C112" s="157">
        <f>B112+(45*H$9)</f>
        <v>0.44097153333333333</v>
      </c>
      <c r="D112" s="159">
        <v>45</v>
      </c>
      <c r="E112" s="178">
        <v>26</v>
      </c>
      <c r="F112" s="127" t="s">
        <v>77</v>
      </c>
      <c r="G112" s="131"/>
      <c r="H112" s="128"/>
      <c r="I112" s="128"/>
      <c r="J112" s="128"/>
      <c r="K112" s="128"/>
      <c r="L112" s="129"/>
    </row>
    <row r="113" spans="2:14" ht="15" thickBot="1" x14ac:dyDescent="0.25">
      <c r="B113" s="175"/>
      <c r="C113" s="176"/>
      <c r="D113" s="177"/>
      <c r="E113" s="179"/>
      <c r="F113" s="130" t="s">
        <v>78</v>
      </c>
      <c r="G113" s="131"/>
      <c r="H113" s="131"/>
      <c r="I113" s="131"/>
      <c r="J113" s="131"/>
      <c r="K113" s="131"/>
      <c r="L113" s="132"/>
    </row>
    <row r="114" spans="2:14" ht="15" thickBot="1" x14ac:dyDescent="0.25">
      <c r="B114" s="70">
        <f>C112</f>
        <v>0.44097153333333333</v>
      </c>
      <c r="C114" s="71">
        <f>B114+(D114*H9)</f>
        <v>0.44791593333333335</v>
      </c>
      <c r="D114" s="63">
        <f>$I$16</f>
        <v>10</v>
      </c>
      <c r="E114" s="72"/>
      <c r="F114" s="172" t="s">
        <v>27</v>
      </c>
      <c r="G114" s="173"/>
      <c r="H114" s="173"/>
      <c r="I114" s="173"/>
      <c r="J114" s="173"/>
      <c r="K114" s="173"/>
      <c r="L114" s="174"/>
      <c r="N114" s="2"/>
    </row>
    <row r="115" spans="2:14" x14ac:dyDescent="0.2">
      <c r="B115" s="155">
        <f>C114</f>
        <v>0.44791593333333335</v>
      </c>
      <c r="C115" s="157">
        <f>B115+(D115*H9)</f>
        <v>0.51041553333333334</v>
      </c>
      <c r="D115" s="159">
        <v>90</v>
      </c>
      <c r="E115" s="168"/>
      <c r="F115" s="186" t="s">
        <v>79</v>
      </c>
      <c r="G115" s="188" t="s">
        <v>80</v>
      </c>
      <c r="H115" s="188"/>
      <c r="I115" s="188"/>
      <c r="J115" s="188"/>
      <c r="K115" s="188"/>
      <c r="L115" s="189"/>
    </row>
    <row r="116" spans="2:14" ht="13.5" thickBot="1" x14ac:dyDescent="0.25">
      <c r="B116" s="156"/>
      <c r="C116" s="158"/>
      <c r="D116" s="160"/>
      <c r="E116" s="169"/>
      <c r="F116" s="187"/>
      <c r="G116" s="190"/>
      <c r="H116" s="190"/>
      <c r="I116" s="190"/>
      <c r="J116" s="190"/>
      <c r="K116" s="190"/>
      <c r="L116" s="191"/>
    </row>
    <row r="117" spans="2:14" ht="15" thickBot="1" x14ac:dyDescent="0.25">
      <c r="B117" s="133">
        <f>C115</f>
        <v>0.51041553333333334</v>
      </c>
      <c r="C117" s="134" t="s">
        <v>81</v>
      </c>
      <c r="D117" s="139"/>
      <c r="E117" s="141"/>
      <c r="F117" s="135" t="s">
        <v>82</v>
      </c>
      <c r="G117" s="124"/>
      <c r="H117" s="124"/>
      <c r="I117" s="124"/>
      <c r="J117" s="124"/>
      <c r="K117" s="124"/>
      <c r="L117" s="125"/>
    </row>
  </sheetData>
  <sheetProtection algorithmName="SHA-512" hashValue="EbXYZuRGu4GZW51OWxT825tBPlvfQ7KqPk2hvLatI4LKUACo8pELJEd9zLjcQcqHF/VwEqanm55kyAbbx3uKZA==" saltValue="57Ps6DymFoA+nAg5qgj+cQ==" spinCount="100000" sheet="1" objects="1" scenarios="1"/>
  <mergeCells count="157">
    <mergeCell ref="B12:H12"/>
    <mergeCell ref="B13:H13"/>
    <mergeCell ref="B54:B55"/>
    <mergeCell ref="C54:C55"/>
    <mergeCell ref="D54:D55"/>
    <mergeCell ref="E54:E55"/>
    <mergeCell ref="E46:E47"/>
    <mergeCell ref="E49:E50"/>
    <mergeCell ref="E40:E41"/>
    <mergeCell ref="G20:J20"/>
    <mergeCell ref="G22:J22"/>
    <mergeCell ref="G23:J23"/>
    <mergeCell ref="G24:J24"/>
    <mergeCell ref="G25:J25"/>
    <mergeCell ref="B43:B44"/>
    <mergeCell ref="F48:L48"/>
    <mergeCell ref="G18:J18"/>
    <mergeCell ref="F36:L36"/>
    <mergeCell ref="F37:L37"/>
    <mergeCell ref="B14:H14"/>
    <mergeCell ref="E31:E32"/>
    <mergeCell ref="E34:E35"/>
    <mergeCell ref="F38:L38"/>
    <mergeCell ref="B101:B102"/>
    <mergeCell ref="C101:C102"/>
    <mergeCell ref="D101:D102"/>
    <mergeCell ref="E101:E102"/>
    <mergeCell ref="B92:B93"/>
    <mergeCell ref="C92:C93"/>
    <mergeCell ref="D92:D93"/>
    <mergeCell ref="E92:E93"/>
    <mergeCell ref="B66:B67"/>
    <mergeCell ref="C66:C67"/>
    <mergeCell ref="D66:D67"/>
    <mergeCell ref="E66:E67"/>
    <mergeCell ref="B75:B76"/>
    <mergeCell ref="C75:C76"/>
    <mergeCell ref="D75:D76"/>
    <mergeCell ref="E72:E73"/>
    <mergeCell ref="E75:E76"/>
    <mergeCell ref="E89:E90"/>
    <mergeCell ref="E83:E84"/>
    <mergeCell ref="E86:E87"/>
    <mergeCell ref="B98:B99"/>
    <mergeCell ref="B57:B58"/>
    <mergeCell ref="C57:C58"/>
    <mergeCell ref="D57:D58"/>
    <mergeCell ref="E57:E58"/>
    <mergeCell ref="B63:B64"/>
    <mergeCell ref="B34:B35"/>
    <mergeCell ref="D31:D32"/>
    <mergeCell ref="D34:D35"/>
    <mergeCell ref="B49:B50"/>
    <mergeCell ref="E63:E64"/>
    <mergeCell ref="E37:E38"/>
    <mergeCell ref="C31:C32"/>
    <mergeCell ref="D49:D50"/>
    <mergeCell ref="D43:D44"/>
    <mergeCell ref="B31:B32"/>
    <mergeCell ref="G17:J17"/>
    <mergeCell ref="F87:L87"/>
    <mergeCell ref="F49:L49"/>
    <mergeCell ref="F91:L91"/>
    <mergeCell ref="F59:L59"/>
    <mergeCell ref="F65:L65"/>
    <mergeCell ref="F73:L73"/>
    <mergeCell ref="F89:L89"/>
    <mergeCell ref="F71:L71"/>
    <mergeCell ref="K17:L25"/>
    <mergeCell ref="G26:L26"/>
    <mergeCell ref="G19:J19"/>
    <mergeCell ref="G21:J21"/>
    <mergeCell ref="F46:L46"/>
    <mergeCell ref="F47:L47"/>
    <mergeCell ref="F31:L31"/>
    <mergeCell ref="F32:L32"/>
    <mergeCell ref="F34:L34"/>
    <mergeCell ref="F44:L44"/>
    <mergeCell ref="F40:L40"/>
    <mergeCell ref="F41:L41"/>
    <mergeCell ref="F42:L42"/>
    <mergeCell ref="F43:L43"/>
    <mergeCell ref="F30:L30"/>
    <mergeCell ref="F35:L35"/>
    <mergeCell ref="E43:E44"/>
    <mergeCell ref="C49:C50"/>
    <mergeCell ref="C63:C64"/>
    <mergeCell ref="D63:D64"/>
    <mergeCell ref="E60:E61"/>
    <mergeCell ref="F115:F116"/>
    <mergeCell ref="G115:L116"/>
    <mergeCell ref="C98:C99"/>
    <mergeCell ref="D98:D99"/>
    <mergeCell ref="E98:E99"/>
    <mergeCell ref="F97:L97"/>
    <mergeCell ref="B106:B107"/>
    <mergeCell ref="C106:C107"/>
    <mergeCell ref="D106:D107"/>
    <mergeCell ref="E106:E107"/>
    <mergeCell ref="F114:L114"/>
    <mergeCell ref="F108:L108"/>
    <mergeCell ref="B109:B110"/>
    <mergeCell ref="C109:C110"/>
    <mergeCell ref="D109:D110"/>
    <mergeCell ref="E109:E110"/>
    <mergeCell ref="B112:B113"/>
    <mergeCell ref="C112:C113"/>
    <mergeCell ref="D112:D113"/>
    <mergeCell ref="E112:E113"/>
    <mergeCell ref="B115:B116"/>
    <mergeCell ref="C115:C116"/>
    <mergeCell ref="D115:D116"/>
    <mergeCell ref="E115:E116"/>
    <mergeCell ref="B80:B81"/>
    <mergeCell ref="C80:C81"/>
    <mergeCell ref="D80:D81"/>
    <mergeCell ref="E80:E81"/>
    <mergeCell ref="B69:B70"/>
    <mergeCell ref="C69:C70"/>
    <mergeCell ref="D69:D70"/>
    <mergeCell ref="E69:E70"/>
    <mergeCell ref="B72:B73"/>
    <mergeCell ref="C72:C73"/>
    <mergeCell ref="D72:D73"/>
    <mergeCell ref="B89:B90"/>
    <mergeCell ref="C89:C90"/>
    <mergeCell ref="D89:D90"/>
    <mergeCell ref="B83:B84"/>
    <mergeCell ref="C83:C84"/>
    <mergeCell ref="D83:D84"/>
    <mergeCell ref="B86:B87"/>
    <mergeCell ref="C86:C87"/>
    <mergeCell ref="D86:D87"/>
    <mergeCell ref="B16:H16"/>
    <mergeCell ref="B15:H15"/>
    <mergeCell ref="B26:F26"/>
    <mergeCell ref="B21:F21"/>
    <mergeCell ref="B95:B96"/>
    <mergeCell ref="C95:C96"/>
    <mergeCell ref="D95:D96"/>
    <mergeCell ref="E95:E96"/>
    <mergeCell ref="B60:B61"/>
    <mergeCell ref="C60:C61"/>
    <mergeCell ref="D60:D61"/>
    <mergeCell ref="F85:L85"/>
    <mergeCell ref="F86:L86"/>
    <mergeCell ref="C34:C35"/>
    <mergeCell ref="B37:B38"/>
    <mergeCell ref="C37:C38"/>
    <mergeCell ref="B40:B41"/>
    <mergeCell ref="D37:D38"/>
    <mergeCell ref="D40:D41"/>
    <mergeCell ref="D46:D47"/>
    <mergeCell ref="C40:C41"/>
    <mergeCell ref="C43:C44"/>
    <mergeCell ref="B46:B47"/>
    <mergeCell ref="C46:C47"/>
  </mergeCells>
  <phoneticPr fontId="0" type="noConversion"/>
  <pageMargins left="0.59055118110236227" right="0.59055118110236227" top="0.6692913385826772" bottom="0.55118110236220474" header="0.31496062992125984" footer="0"/>
  <pageSetup paperSize="9" scale="81" fitToHeight="0" orientation="portrait" horizontalDpi="4294967293" verticalDpi="300" r:id="rId1"/>
  <headerFooter alignWithMargins="0">
    <oddHeader>&amp;L&amp;G&amp;C&amp;G
&amp;R&amp;"Arial,Fed"&amp;16 &amp;KFF00002022</oddHeader>
    <oddFooter>&amp;LLektionsplanen er godkendt af:&amp;C&amp;G</oddFooter>
  </headerFooter>
  <rowBreaks count="1" manualBreakCount="1">
    <brk id="50" max="16383" man="1"/>
  </rowBreak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1"/>
  <sheetViews>
    <sheetView showZeros="0" workbookViewId="0">
      <selection activeCell="B19" sqref="B19"/>
    </sheetView>
  </sheetViews>
  <sheetFormatPr defaultColWidth="9.140625" defaultRowHeight="12.75" x14ac:dyDescent="0.2"/>
  <cols>
    <col min="1" max="1" width="31" style="9" customWidth="1"/>
    <col min="2" max="7" width="14.42578125" style="9" customWidth="1"/>
    <col min="8" max="8" width="5.7109375" style="9" customWidth="1"/>
    <col min="9" max="9" width="6" style="9" customWidth="1"/>
    <col min="10" max="16384" width="9.140625" style="9"/>
  </cols>
  <sheetData>
    <row r="1" spans="1:8" ht="15.75" x14ac:dyDescent="0.25">
      <c r="A1" s="6" t="s">
        <v>83</v>
      </c>
      <c r="B1" s="7"/>
      <c r="C1" s="7"/>
      <c r="D1" s="8" t="s">
        <v>84</v>
      </c>
      <c r="E1" s="7"/>
      <c r="F1" s="7"/>
    </row>
    <row r="2" spans="1:8" ht="15.75" x14ac:dyDescent="0.25">
      <c r="B2" s="10"/>
      <c r="C2" s="10"/>
      <c r="D2" s="10"/>
      <c r="E2" s="10"/>
      <c r="F2" s="10"/>
    </row>
    <row r="3" spans="1:8" ht="15.75" x14ac:dyDescent="0.2">
      <c r="A3" s="11" t="s">
        <v>85</v>
      </c>
      <c r="B3" s="12"/>
      <c r="C3" s="12"/>
      <c r="D3" s="12"/>
      <c r="E3" s="12"/>
      <c r="F3" s="13"/>
      <c r="G3" s="13"/>
      <c r="H3" s="13"/>
    </row>
    <row r="4" spans="1:8" ht="15.75" x14ac:dyDescent="0.25">
      <c r="A4" s="6" t="s">
        <v>86</v>
      </c>
      <c r="B4" s="10"/>
      <c r="C4" s="14"/>
      <c r="D4" s="15"/>
      <c r="E4" s="16"/>
    </row>
    <row r="5" spans="1:8" ht="15.75" x14ac:dyDescent="0.25">
      <c r="A5" s="17"/>
      <c r="B5" s="10"/>
      <c r="C5" s="14"/>
      <c r="D5" s="15"/>
      <c r="E5" s="16"/>
    </row>
    <row r="6" spans="1:8" ht="15.75" x14ac:dyDescent="0.25">
      <c r="A6" s="17" t="s">
        <v>87</v>
      </c>
      <c r="B6" s="10"/>
      <c r="C6" s="14"/>
      <c r="D6" s="15"/>
      <c r="E6" s="16"/>
    </row>
    <row r="7" spans="1:8" ht="15.75" x14ac:dyDescent="0.25">
      <c r="B7" s="10"/>
      <c r="C7" s="14"/>
      <c r="D7" s="15"/>
      <c r="E7" s="16"/>
    </row>
    <row r="8" spans="1:8" x14ac:dyDescent="0.2">
      <c r="A8" s="11" t="s">
        <v>88</v>
      </c>
      <c r="B8" s="18"/>
    </row>
    <row r="9" spans="1:8" x14ac:dyDescent="0.2">
      <c r="A9" s="19" t="s">
        <v>89</v>
      </c>
      <c r="B9" s="226">
        <f>Lektionsoversigt!G19</f>
        <v>0</v>
      </c>
      <c r="C9" s="226"/>
      <c r="D9" s="226"/>
      <c r="E9" s="226"/>
      <c r="F9" s="226"/>
      <c r="G9" s="226"/>
    </row>
    <row r="10" spans="1:8" x14ac:dyDescent="0.2">
      <c r="A10" s="28" t="s">
        <v>90</v>
      </c>
      <c r="B10" s="226">
        <f>Lektionsoversigt!G20</f>
        <v>0</v>
      </c>
      <c r="C10" s="226"/>
      <c r="D10" s="226"/>
      <c r="E10" s="226"/>
      <c r="F10" s="226"/>
      <c r="G10" s="226"/>
    </row>
    <row r="11" spans="1:8" x14ac:dyDescent="0.2">
      <c r="A11" s="19" t="s">
        <v>91</v>
      </c>
      <c r="B11" s="226">
        <f>Lektionsoversigt!G21</f>
        <v>0</v>
      </c>
      <c r="C11" s="226"/>
      <c r="D11" s="226"/>
      <c r="E11" s="226"/>
      <c r="F11" s="226"/>
      <c r="G11" s="226"/>
    </row>
    <row r="12" spans="1:8" x14ac:dyDescent="0.2">
      <c r="A12" s="28" t="s">
        <v>92</v>
      </c>
      <c r="B12" s="226">
        <f>Lektionsoversigt!G22</f>
        <v>0</v>
      </c>
      <c r="C12" s="226"/>
      <c r="D12" s="226"/>
      <c r="E12" s="226"/>
      <c r="F12" s="226"/>
      <c r="G12" s="226"/>
    </row>
    <row r="13" spans="1:8" x14ac:dyDescent="0.2">
      <c r="A13" s="19" t="s">
        <v>14</v>
      </c>
      <c r="B13" s="226">
        <f>Lektionsoversigt!G23</f>
        <v>0</v>
      </c>
      <c r="C13" s="226"/>
      <c r="D13" s="226"/>
      <c r="E13" s="226"/>
      <c r="F13" s="226"/>
      <c r="G13" s="226"/>
    </row>
    <row r="14" spans="1:8" x14ac:dyDescent="0.2">
      <c r="A14" s="19" t="s">
        <v>93</v>
      </c>
      <c r="B14" s="226">
        <f>Lektionsoversigt!G26</f>
        <v>0</v>
      </c>
      <c r="C14" s="226"/>
      <c r="D14" s="226"/>
      <c r="E14" s="226"/>
      <c r="F14" s="226"/>
      <c r="G14" s="226"/>
    </row>
    <row r="15" spans="1:8" x14ac:dyDescent="0.2">
      <c r="A15" s="27"/>
      <c r="B15" s="20"/>
      <c r="C15" s="20"/>
      <c r="D15" s="20"/>
      <c r="E15" s="20"/>
      <c r="F15" s="20"/>
      <c r="G15" s="20"/>
    </row>
    <row r="16" spans="1:8" x14ac:dyDescent="0.2">
      <c r="A16" s="11" t="s">
        <v>94</v>
      </c>
      <c r="D16" s="20"/>
    </row>
    <row r="17" spans="1:9" x14ac:dyDescent="0.2">
      <c r="A17" s="19" t="s">
        <v>95</v>
      </c>
      <c r="B17" s="226">
        <f>IF(Lektionsoversigt!G24&lt;&gt;0,Lektionsoversigt!G24,Lektionsoversigt!$G$20)</f>
        <v>0</v>
      </c>
      <c r="C17" s="226"/>
      <c r="D17" s="226"/>
      <c r="E17" s="226"/>
      <c r="F17" s="226"/>
      <c r="G17" s="226"/>
    </row>
    <row r="18" spans="1:9" ht="15.6" customHeight="1" x14ac:dyDescent="0.2">
      <c r="A18" s="19" t="s">
        <v>96</v>
      </c>
      <c r="B18" s="226">
        <f>IF(Lektionsoversigt!G25&lt;&gt;0,Lektionsoversigt!G25,Lektionsoversigt!$G$20)</f>
        <v>0</v>
      </c>
      <c r="C18" s="226"/>
      <c r="D18" s="226"/>
      <c r="E18" s="226"/>
      <c r="F18" s="226"/>
      <c r="G18" s="226"/>
    </row>
    <row r="19" spans="1:9" x14ac:dyDescent="0.2">
      <c r="D19" s="20"/>
    </row>
    <row r="20" spans="1:9" x14ac:dyDescent="0.2">
      <c r="A20" s="11" t="s">
        <v>97</v>
      </c>
      <c r="B20" s="18"/>
    </row>
    <row r="21" spans="1:9" ht="13.15" customHeight="1" x14ac:dyDescent="0.2">
      <c r="A21" s="225" t="s">
        <v>98</v>
      </c>
      <c r="B21" s="225"/>
      <c r="C21" s="225"/>
      <c r="D21" s="222">
        <f>Lektionsoversigt!G17</f>
        <v>0</v>
      </c>
      <c r="E21" s="223"/>
      <c r="F21" s="223"/>
      <c r="G21" s="224"/>
    </row>
    <row r="22" spans="1:9" ht="26.45" customHeight="1" x14ac:dyDescent="0.2">
      <c r="A22" s="225" t="s">
        <v>99</v>
      </c>
      <c r="B22" s="225"/>
      <c r="C22" s="225"/>
      <c r="D22" s="222">
        <f>Lektionsoversigt!G18</f>
        <v>0</v>
      </c>
      <c r="E22" s="223"/>
      <c r="F22" s="223"/>
      <c r="G22" s="224"/>
    </row>
    <row r="23" spans="1:9" x14ac:dyDescent="0.2">
      <c r="D23" s="21"/>
    </row>
    <row r="24" spans="1:9" x14ac:dyDescent="0.2">
      <c r="A24" s="11" t="s">
        <v>100</v>
      </c>
      <c r="D24" s="18"/>
    </row>
    <row r="25" spans="1:9" ht="13.5" customHeight="1" x14ac:dyDescent="0.2">
      <c r="A25" s="19" t="s">
        <v>101</v>
      </c>
      <c r="B25" s="221">
        <f>Lektionsoversigt!G29</f>
        <v>0</v>
      </c>
      <c r="C25" s="221"/>
      <c r="D25" s="221">
        <f>Lektionsoversigt!G53</f>
        <v>0</v>
      </c>
      <c r="E25" s="221"/>
      <c r="F25" s="221">
        <f>Lektionsoversigt!G79</f>
        <v>0</v>
      </c>
      <c r="G25" s="221"/>
      <c r="H25" s="221">
        <f>Lektionsoversigt!G105</f>
        <v>0</v>
      </c>
      <c r="I25" s="221"/>
    </row>
    <row r="26" spans="1:9" ht="13.5" customHeight="1" x14ac:dyDescent="0.2">
      <c r="A26" s="19" t="s">
        <v>102</v>
      </c>
      <c r="B26" s="22">
        <f>Lektionsoversigt!B30</f>
        <v>0.33333333333333331</v>
      </c>
      <c r="C26" s="22">
        <f>Lektionsoversigt!C49</f>
        <v>0.61805373333333324</v>
      </c>
      <c r="D26" s="22">
        <f>Lektionsoversigt!B54</f>
        <v>0.33333333333333331</v>
      </c>
      <c r="E26" s="22">
        <f>Lektionsoversigt!C75</f>
        <v>0.6458313333333332</v>
      </c>
      <c r="F26" s="22">
        <f>Lektionsoversigt!B80</f>
        <v>0.33333333333333331</v>
      </c>
      <c r="G26" s="22">
        <f>Lektionsoversigt!C101</f>
        <v>0.6458313333333332</v>
      </c>
      <c r="H26" s="23">
        <f>Lektionsoversigt!B106</f>
        <v>0.33333333333333331</v>
      </c>
      <c r="I26" s="23">
        <f>Lektionsoversigt!C112</f>
        <v>0.44097153333333333</v>
      </c>
    </row>
    <row r="28" spans="1:9" x14ac:dyDescent="0.2">
      <c r="A28" s="24" t="s">
        <v>103</v>
      </c>
      <c r="B28" s="25"/>
    </row>
    <row r="29" spans="1:9" x14ac:dyDescent="0.2">
      <c r="A29" s="19" t="s">
        <v>104</v>
      </c>
      <c r="B29" s="144">
        <f>Lektionsoversigt!G105</f>
        <v>0</v>
      </c>
      <c r="C29" s="26"/>
      <c r="D29" s="26"/>
      <c r="E29" s="26"/>
    </row>
    <row r="30" spans="1:9" x14ac:dyDescent="0.2">
      <c r="A30" s="19" t="s">
        <v>105</v>
      </c>
      <c r="B30" s="22">
        <f>Lektionsoversigt!B115</f>
        <v>0.44791593333333335</v>
      </c>
      <c r="C30" s="16"/>
      <c r="D30" s="16"/>
      <c r="E30" s="16"/>
    </row>
    <row r="31" spans="1:9" x14ac:dyDescent="0.2">
      <c r="A31" s="143" t="s">
        <v>106</v>
      </c>
      <c r="B31" s="22">
        <f>Lektionsoversigt!C115</f>
        <v>0.51041553333333334</v>
      </c>
      <c r="C31" s="16"/>
      <c r="D31" s="16"/>
      <c r="E31" s="16"/>
    </row>
  </sheetData>
  <sheetProtection algorithmName="SHA-512" hashValue="q3dXzzrFOK/8k1f7ID6FRNIlrSzpsw8wqVxpASFIq+R8NtdjCC4bu7aD16vlz2NHNpeqLJBAm1ryLYzDI5E4RQ==" saltValue="DjousDNOSk/NWiLBJI2gvw==" spinCount="100000" sheet="1" objects="1" scenarios="1"/>
  <mergeCells count="16">
    <mergeCell ref="A21:C21"/>
    <mergeCell ref="D21:G21"/>
    <mergeCell ref="A22:C22"/>
    <mergeCell ref="B18:G18"/>
    <mergeCell ref="B9:G9"/>
    <mergeCell ref="B10:G10"/>
    <mergeCell ref="B11:G11"/>
    <mergeCell ref="B17:G17"/>
    <mergeCell ref="B12:G12"/>
    <mergeCell ref="B13:G13"/>
    <mergeCell ref="B14:G14"/>
    <mergeCell ref="H25:I25"/>
    <mergeCell ref="D22:G22"/>
    <mergeCell ref="B25:C25"/>
    <mergeCell ref="D25:E25"/>
    <mergeCell ref="F25:G25"/>
  </mergeCells>
  <hyperlinks>
    <hyperlink ref="D1" r:id="rId1" xr:uid="{00000000-0004-0000-0100-000000000000}"/>
  </hyperlinks>
  <pageMargins left="0.74803149606299213" right="0.74803149606299213" top="0.98425196850393704" bottom="0.98425196850393704" header="0" footer="0"/>
  <pageSetup paperSize="9" orientation="landscape" horizontalDpi="4294967293" verticalDpi="1200"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a483aed-b211-47cc-b03a-9249bcb5c634">
      <Terms xmlns="http://schemas.microsoft.com/office/infopath/2007/PartnerControls"/>
    </lcf76f155ced4ddcb4097134ff3c332f>
    <TaxCatchAll xmlns="a0a8d17b-00fa-4268-ad10-91c37908118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82C579FA7422F43AFFE04C4681F687F" ma:contentTypeVersion="15" ma:contentTypeDescription="Opret et nyt dokument." ma:contentTypeScope="" ma:versionID="694d292457df1b40a9a3c2f8ce7f8e48">
  <xsd:schema xmlns:xsd="http://www.w3.org/2001/XMLSchema" xmlns:xs="http://www.w3.org/2001/XMLSchema" xmlns:p="http://schemas.microsoft.com/office/2006/metadata/properties" xmlns:ns2="ba483aed-b211-47cc-b03a-9249bcb5c634" xmlns:ns3="a0a8d17b-00fa-4268-ad10-91c379081185" targetNamespace="http://schemas.microsoft.com/office/2006/metadata/properties" ma:root="true" ma:fieldsID="27cdf03403dd60be650cf6807c95e2a3" ns2:_="" ns3:_="">
    <xsd:import namespace="ba483aed-b211-47cc-b03a-9249bcb5c634"/>
    <xsd:import namespace="a0a8d17b-00fa-4268-ad10-91c379081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483aed-b211-47cc-b03a-9249bcb5c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ledmærker" ma:readOnly="false" ma:fieldId="{5cf76f15-5ced-4ddc-b409-7134ff3c332f}" ma:taxonomyMulti="true" ma:sspId="78d8fed3-eade-4d2d-8e51-d1e1973cc8b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a8d17b-00fa-4268-ad10-91c379081185"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element name="TaxCatchAll" ma:index="16" nillable="true" ma:displayName="Taxonomy Catch All Column" ma:hidden="true" ma:list="{d7945831-71c8-4289-8dd0-66af2d800f8d}" ma:internalName="TaxCatchAll" ma:showField="CatchAllData" ma:web="a0a8d17b-00fa-4268-ad10-91c3790811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10C284-D930-44FA-A846-9C041C3357CC}">
  <ds:schemaRefs>
    <ds:schemaRef ds:uri="http://schemas.microsoft.com/office/2006/metadata/properties"/>
    <ds:schemaRef ds:uri="http://schemas.microsoft.com/office/infopath/2007/PartnerControls"/>
    <ds:schemaRef ds:uri="ba483aed-b211-47cc-b03a-9249bcb5c634"/>
    <ds:schemaRef ds:uri="a0a8d17b-00fa-4268-ad10-91c379081185"/>
  </ds:schemaRefs>
</ds:datastoreItem>
</file>

<file path=customXml/itemProps2.xml><?xml version="1.0" encoding="utf-8"?>
<ds:datastoreItem xmlns:ds="http://schemas.openxmlformats.org/officeDocument/2006/customXml" ds:itemID="{77F263BA-AA2F-409B-936E-FF92EF8F9320}">
  <ds:schemaRefs>
    <ds:schemaRef ds:uri="http://schemas.microsoft.com/sharepoint/v3/contenttype/forms"/>
  </ds:schemaRefs>
</ds:datastoreItem>
</file>

<file path=customXml/itemProps3.xml><?xml version="1.0" encoding="utf-8"?>
<ds:datastoreItem xmlns:ds="http://schemas.openxmlformats.org/officeDocument/2006/customXml" ds:itemID="{7C6C5676-CAE4-4CEC-90BD-849583BE13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483aed-b211-47cc-b03a-9249bcb5c634"/>
    <ds:schemaRef ds:uri="a0a8d17b-00fa-4268-ad10-91c379081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Lektionsoversigt</vt:lpstr>
      <vt:lpstr>Anmeldelse NY</vt:lpstr>
    </vt:vector>
  </TitlesOfParts>
  <Manager/>
  <Company>Transporterhvervets UddannelsRåd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Grundkursus + klasse 1</dc:title>
  <dc:subject>ADR-uddannelserne, under TUR</dc:subject>
  <dc:creator>sep</dc:creator>
  <cp:keywords/>
  <dc:description/>
  <cp:lastModifiedBy>Kamma Aziza Strube-Weber</cp:lastModifiedBy>
  <cp:revision/>
  <dcterms:created xsi:type="dcterms:W3CDTF">2003-12-18T09:10:24Z</dcterms:created>
  <dcterms:modified xsi:type="dcterms:W3CDTF">2025-01-21T13:58:17Z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0x010100782C579FA7422F43AFFE04C4681F687F</vt:lpwstr>
  </property>
</Properties>
</file>