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mc:AlternateContent xmlns:mc="http://schemas.openxmlformats.org/markup-compatibility/2006">
    <mc:Choice Requires="x15">
      <x15ac:absPath xmlns:x15ac="http://schemas.microsoft.com/office/spreadsheetml/2010/11/ac" url="https://d.docs.live.net/69260527d282ef05/JG Solution/2021 opgaver/ADR Lektionsplaner 2021/ADR Lektionsplaner 2021_Final/"/>
    </mc:Choice>
  </mc:AlternateContent>
  <xr:revisionPtr revIDLastSave="4" documentId="13_ncr:1_{FCC3D01B-2B18-41B3-B01C-040BFD310D09}" xr6:coauthVersionLast="47" xr6:coauthVersionMax="47" xr10:uidLastSave="{F8D5D51C-1647-4F2E-8B50-F7C3250E790C}"/>
  <workbookProtection workbookAlgorithmName="SHA-512" workbookHashValue="3t8xjMWa/avMxQxtZUHktDQ9xtTSw2VCyVHjj4nAHP9iFEQFuy7RMl7QzZv5CmjpzGKeimMvrZALX9Kh6jY8QQ==" workbookSaltValue="24y7WNkHLFzDQSFXJcI9wA==" workbookSpinCount="100000" lockStructure="1"/>
  <bookViews>
    <workbookView xWindow="28680" yWindow="-120" windowWidth="29040" windowHeight="15720" xr2:uid="{00000000-000D-0000-FFFF-FFFF00000000}"/>
  </bookViews>
  <sheets>
    <sheet name="Lektionsoversigt" sheetId="1" r:id="rId1"/>
    <sheet name="Anmeldelse NY" sheetId="6"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6" l="1"/>
  <c r="D19" i="6"/>
  <c r="B15" i="6"/>
  <c r="B14" i="6"/>
  <c r="B11" i="6"/>
  <c r="B10" i="6"/>
  <c r="B9" i="6"/>
  <c r="B16" i="6"/>
  <c r="G31" i="1" l="1"/>
  <c r="D99" i="1"/>
  <c r="D168" i="1"/>
  <c r="D165" i="1"/>
  <c r="D157" i="1"/>
  <c r="D154" i="1"/>
  <c r="D151" i="1"/>
  <c r="D145" i="1"/>
  <c r="D142" i="1"/>
  <c r="D139" i="1"/>
  <c r="D131" i="1"/>
  <c r="D128" i="1"/>
  <c r="D125" i="1"/>
  <c r="D119" i="1"/>
  <c r="D116" i="1"/>
  <c r="D113" i="1"/>
  <c r="D105" i="1"/>
  <c r="D102" i="1"/>
  <c r="D93" i="1"/>
  <c r="D90" i="1"/>
  <c r="D87" i="1"/>
  <c r="D79" i="1"/>
  <c r="D76" i="1"/>
  <c r="D73" i="1"/>
  <c r="D67" i="1"/>
  <c r="D64" i="1"/>
  <c r="D61" i="1"/>
  <c r="D53" i="1"/>
  <c r="D50" i="1"/>
  <c r="D47" i="1"/>
  <c r="D41" i="1"/>
  <c r="D38" i="1"/>
  <c r="D35" i="1"/>
  <c r="B163" i="1"/>
  <c r="F10" i="1"/>
  <c r="B111" i="1"/>
  <c r="H25" i="6" s="1"/>
  <c r="D122" i="1"/>
  <c r="B137" i="1"/>
  <c r="B59" i="1"/>
  <c r="D25" i="6" s="1"/>
  <c r="D148" i="1"/>
  <c r="B85" i="1"/>
  <c r="D96" i="1"/>
  <c r="D70" i="1"/>
  <c r="G9" i="1"/>
  <c r="C32" i="1" s="1"/>
  <c r="B33" i="1" s="1"/>
  <c r="C33" i="1" s="1"/>
  <c r="B35" i="1" s="1"/>
  <c r="B32" i="1"/>
  <c r="B25" i="6" s="1"/>
  <c r="D44" i="1"/>
  <c r="D32" i="1"/>
  <c r="C59" i="1" l="1"/>
  <c r="B61" i="1" s="1"/>
  <c r="C85" i="1"/>
  <c r="F25" i="6"/>
  <c r="C163" i="1"/>
  <c r="B165" i="1" s="1"/>
  <c r="C165" i="1" s="1"/>
  <c r="B166" i="1" s="1"/>
  <c r="C166" i="1" s="1"/>
  <c r="L25" i="6"/>
  <c r="C137" i="1"/>
  <c r="J25" i="6"/>
  <c r="C111" i="1"/>
  <c r="C35" i="1"/>
  <c r="B36" i="1" s="1"/>
  <c r="C36" i="1" s="1"/>
  <c r="B38" i="1" s="1"/>
  <c r="C38" i="1" s="1"/>
  <c r="B39" i="1" s="1"/>
  <c r="C39" i="1" s="1"/>
  <c r="G58" i="1"/>
  <c r="G10" i="1" s="1"/>
  <c r="B24" i="6"/>
  <c r="C61" i="1"/>
  <c r="B62" i="1" s="1"/>
  <c r="C62" i="1" s="1"/>
  <c r="B64" i="1" s="1"/>
  <c r="C64" i="1" s="1"/>
  <c r="B65" i="1" s="1"/>
  <c r="C65" i="1" s="1"/>
  <c r="B67" i="1" l="1"/>
  <c r="C67" i="1" s="1"/>
  <c r="B68" i="1" s="1"/>
  <c r="C68" i="1" s="1"/>
  <c r="B70" i="1" s="1"/>
  <c r="C70" i="1" s="1"/>
  <c r="B71" i="1" s="1"/>
  <c r="C71" i="1" s="1"/>
  <c r="B168" i="1"/>
  <c r="C168" i="1" s="1"/>
  <c r="B169" i="1" s="1"/>
  <c r="M25" i="6"/>
  <c r="B87" i="1"/>
  <c r="C87" i="1" s="1"/>
  <c r="B88" i="1" s="1"/>
  <c r="C88" i="1" s="1"/>
  <c r="B90" i="1" s="1"/>
  <c r="C90" i="1" s="1"/>
  <c r="B91" i="1" s="1"/>
  <c r="C91" i="1" s="1"/>
  <c r="B113" i="1"/>
  <c r="C113" i="1" s="1"/>
  <c r="B114" i="1" s="1"/>
  <c r="C114" i="1" s="1"/>
  <c r="B116" i="1" s="1"/>
  <c r="C116" i="1" s="1"/>
  <c r="B117" i="1" s="1"/>
  <c r="C117" i="1" s="1"/>
  <c r="B139" i="1"/>
  <c r="C139" i="1" s="1"/>
  <c r="B140" i="1" s="1"/>
  <c r="C140" i="1" s="1"/>
  <c r="B142" i="1" s="1"/>
  <c r="C142" i="1" s="1"/>
  <c r="B143" i="1" s="1"/>
  <c r="C143" i="1" s="1"/>
  <c r="G84" i="1"/>
  <c r="D24" i="6"/>
  <c r="B41" i="1"/>
  <c r="C41" i="1" s="1"/>
  <c r="B42" i="1" s="1"/>
  <c r="C42" i="1" s="1"/>
  <c r="B44" i="1" s="1"/>
  <c r="C44" i="1" s="1"/>
  <c r="B45" i="1" s="1"/>
  <c r="C45" i="1" s="1"/>
  <c r="B145" i="1" l="1"/>
  <c r="C145" i="1" s="1"/>
  <c r="B146" i="1" s="1"/>
  <c r="C146" i="1" s="1"/>
  <c r="B148" i="1" s="1"/>
  <c r="C148" i="1" s="1"/>
  <c r="B149" i="1" s="1"/>
  <c r="C149" i="1" s="1"/>
  <c r="B93" i="1"/>
  <c r="C93" i="1" s="1"/>
  <c r="B94" i="1" s="1"/>
  <c r="C94" i="1" s="1"/>
  <c r="B96" i="1" s="1"/>
  <c r="C96" i="1" s="1"/>
  <c r="B97" i="1" s="1"/>
  <c r="C97" i="1" s="1"/>
  <c r="B119" i="1"/>
  <c r="C119" i="1" s="1"/>
  <c r="B120" i="1" s="1"/>
  <c r="C120" i="1" s="1"/>
  <c r="B122" i="1" s="1"/>
  <c r="C122" i="1" s="1"/>
  <c r="B123" i="1" s="1"/>
  <c r="C123" i="1" s="1"/>
  <c r="B125" i="1" s="1"/>
  <c r="C125" i="1" s="1"/>
  <c r="B126" i="1" s="1"/>
  <c r="C126" i="1" s="1"/>
  <c r="B128" i="1" s="1"/>
  <c r="C128" i="1" s="1"/>
  <c r="B129" i="1" s="1"/>
  <c r="C129" i="1" s="1"/>
  <c r="B131" i="1" s="1"/>
  <c r="C131" i="1" s="1"/>
  <c r="B132" i="1" s="1"/>
  <c r="C132" i="1" s="1"/>
  <c r="I25" i="6" s="1"/>
  <c r="B73" i="1"/>
  <c r="C73" i="1" s="1"/>
  <c r="B74" i="1" s="1"/>
  <c r="C74" i="1" s="1"/>
  <c r="B76" i="1" s="1"/>
  <c r="C76" i="1" s="1"/>
  <c r="B77" i="1" s="1"/>
  <c r="C77" i="1" s="1"/>
  <c r="B29" i="6"/>
  <c r="C169" i="1"/>
  <c r="G110" i="1"/>
  <c r="F24" i="6"/>
  <c r="H10" i="1"/>
  <c r="B47" i="1"/>
  <c r="C47" i="1" s="1"/>
  <c r="B48" i="1" s="1"/>
  <c r="C48" i="1" s="1"/>
  <c r="B50" i="1" s="1"/>
  <c r="C50" i="1" s="1"/>
  <c r="B51" i="1" s="1"/>
  <c r="C51" i="1" s="1"/>
  <c r="B79" i="1" l="1"/>
  <c r="C79" i="1" s="1"/>
  <c r="B80" i="1" s="1"/>
  <c r="C80" i="1" s="1"/>
  <c r="E25" i="6" s="1"/>
  <c r="B99" i="1"/>
  <c r="C99" i="1" s="1"/>
  <c r="B100" i="1" s="1"/>
  <c r="C100" i="1" s="1"/>
  <c r="B102" i="1" s="1"/>
  <c r="C102" i="1" s="1"/>
  <c r="B103" i="1" s="1"/>
  <c r="C103" i="1" s="1"/>
  <c r="B151" i="1"/>
  <c r="C151" i="1" s="1"/>
  <c r="B152" i="1" s="1"/>
  <c r="C152" i="1" s="1"/>
  <c r="B154" i="1" s="1"/>
  <c r="C154" i="1" s="1"/>
  <c r="B155" i="1" s="1"/>
  <c r="C155" i="1" s="1"/>
  <c r="B171" i="1"/>
  <c r="B30" i="6"/>
  <c r="G136" i="1"/>
  <c r="H24" i="6"/>
  <c r="B53" i="1"/>
  <c r="C53" i="1" s="1"/>
  <c r="B54" i="1" s="1"/>
  <c r="C54" i="1" s="1"/>
  <c r="C25" i="6" s="1"/>
  <c r="I10" i="1"/>
  <c r="B105" i="1" l="1"/>
  <c r="C105" i="1" s="1"/>
  <c r="B106" i="1" s="1"/>
  <c r="C106" i="1" s="1"/>
  <c r="G25" i="6" s="1"/>
  <c r="B157" i="1"/>
  <c r="C157" i="1" s="1"/>
  <c r="B158" i="1" s="1"/>
  <c r="C158" i="1" s="1"/>
  <c r="K25" i="6" s="1"/>
  <c r="G162" i="1"/>
  <c r="J24" i="6"/>
  <c r="L24" i="6" l="1"/>
  <c r="B2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Svend ny</author>
  </authors>
  <commentList>
    <comment ref="B26" authorId="0" shapeId="0" xr:uid="{00000000-0006-0000-0000-000001000000}">
      <text>
        <r>
          <rPr>
            <b/>
            <sz val="9"/>
            <color indexed="81"/>
            <rFont val="Tahoma"/>
            <family val="2"/>
          </rPr>
          <t>Særlig info:
Kunne være, hvis adgang til undervisning eller eksamen kræver særlige foranstaltninger eller lignende. (Eksempelvis: Ringe til portner, tlf. xx xx xx xx). Anmærkning overføres aut. til Anmeldelse/Bestillings-ark.</t>
        </r>
        <r>
          <rPr>
            <sz val="9"/>
            <color indexed="81"/>
            <rFont val="Tahoma"/>
            <family val="2"/>
          </rPr>
          <t xml:space="preserve">
</t>
        </r>
      </text>
    </comment>
  </commentList>
</comments>
</file>

<file path=xl/sharedStrings.xml><?xml version="1.0" encoding="utf-8"?>
<sst xmlns="http://schemas.openxmlformats.org/spreadsheetml/2006/main" count="189" uniqueCount="130">
  <si>
    <t>Velkomst og opstart.</t>
  </si>
  <si>
    <t>Multimodal transport</t>
  </si>
  <si>
    <t>De almindelige bestemmelser vedrørende transport af farligt gods</t>
  </si>
  <si>
    <t>Andre transportformer, og særlige regler herfor</t>
  </si>
  <si>
    <t>Pause</t>
  </si>
  <si>
    <t>Generelle og særlige uddannelseskrav</t>
  </si>
  <si>
    <t>De vigtigste faretyper</t>
  </si>
  <si>
    <t xml:space="preserve">Middag </t>
  </si>
  <si>
    <t>Angivelser i transportdokumenter</t>
  </si>
  <si>
    <t>fra</t>
  </si>
  <si>
    <t>til</t>
  </si>
  <si>
    <t>min</t>
  </si>
  <si>
    <t>Dag 1</t>
  </si>
  <si>
    <t>Dag 2</t>
  </si>
  <si>
    <t>Dag 5</t>
  </si>
  <si>
    <t>Dag 4</t>
  </si>
  <si>
    <t>Dag 3</t>
  </si>
  <si>
    <t>lekt.</t>
  </si>
  <si>
    <t>nødvendig tid ved opstart, før egentlig undervisning første dag</t>
  </si>
  <si>
    <t xml:space="preserve">kursusstart </t>
  </si>
  <si>
    <t>(dd-mm-åå)</t>
  </si>
  <si>
    <t>mødetidspunkt</t>
  </si>
  <si>
    <t>Hvad føreren bør og ikke bør gøre under transport af farligt gods</t>
  </si>
  <si>
    <t>Transport under frimængde</t>
  </si>
  <si>
    <t>Uheldsøvelse (gen. forholdsregler for chaufføren, evt. særlige forholdsregler, brand, førstehjælp)</t>
  </si>
  <si>
    <t>Køretøjets udstyr/brandslukningsudstyr, personligt værneudstyr,</t>
  </si>
  <si>
    <t>Regler for begrænsninger i transporteret mængde i visse klasser</t>
  </si>
  <si>
    <t>Lastsikring (surring/stuvning)</t>
  </si>
  <si>
    <t>Hensigtsmæssige forebyg. og sikkerhedsmæssige foranstaltninger, for forskellige faretyper.</t>
  </si>
  <si>
    <t>Formål med og betjening af teknisk udstyr på køretøjer. (eks. køleanlæg)</t>
  </si>
  <si>
    <t>Særlige risici i forbindelse med eksplosive og pyrotekniske stoffer og genstande</t>
  </si>
  <si>
    <t>Kolliafmærkning, faresedler og påskrifter</t>
  </si>
  <si>
    <t xml:space="preserve">Klasse 1 </t>
  </si>
  <si>
    <t>Særlige regler, vedr. transport, af- og pålæsning, rygningsforbud, opsyn m.m.</t>
  </si>
  <si>
    <t>Regler for sammenlæsning.</t>
  </si>
  <si>
    <t>Særlige angivelser i transportdokumenter.</t>
  </si>
  <si>
    <t>Tank</t>
  </si>
  <si>
    <t>Særlige regler for transport i tanke og tankcontainere</t>
  </si>
  <si>
    <t>Særlige krav til køretøjer</t>
  </si>
  <si>
    <t>Afmærkning med faresedler og orangefarvede skilte mv.</t>
  </si>
  <si>
    <t>Generel teoretisk viden om de forskellige og forskelligartede lastnings- og aflæsningssystemer</t>
  </si>
  <si>
    <t>Hvorledes køretøjer reagerer under kørsel, herunder ladningens bevægelser</t>
  </si>
  <si>
    <t>Belæsningsforhold, herunder</t>
  </si>
  <si>
    <t>Forholdsregler i forbindelse med statisk elektricitet</t>
  </si>
  <si>
    <t xml:space="preserve">lastfordeling </t>
  </si>
  <si>
    <t>Fyldningsgrad, vægtfylde,</t>
  </si>
  <si>
    <t>-</t>
  </si>
  <si>
    <t>Eksamen</t>
  </si>
  <si>
    <t>Evaluering og afslutning</t>
  </si>
  <si>
    <t>Pause og klargøring til eksamen</t>
  </si>
  <si>
    <t>antal minutter</t>
  </si>
  <si>
    <t>Kursusudbyder (navn)</t>
  </si>
  <si>
    <t>Kursusudbyder (adresse)</t>
  </si>
  <si>
    <t>Undervisningen afholdes (adr.):</t>
  </si>
  <si>
    <t>Eksamen afholdes (adr.hvis anden):</t>
  </si>
  <si>
    <t>Eksamensdato</t>
  </si>
  <si>
    <t>Antal kursister:</t>
  </si>
  <si>
    <t>Adresse:</t>
  </si>
  <si>
    <t>Klasse 7</t>
  </si>
  <si>
    <t>Strålingstyper. Særlige farer i forbindelse med ioniserende stråling</t>
  </si>
  <si>
    <t>Klassens særlige opbygning, undtagelseskolli og andre kollityper</t>
  </si>
  <si>
    <t>Særlige krav vedrørende emballering, håndtering, sammenlæsning og stuvning af radioaktive stoffer</t>
  </si>
  <si>
    <t>Dag 6</t>
  </si>
  <si>
    <t>(kombineret eksamen, dækkende grund, klasse 1, klasse 7 og tank)</t>
  </si>
  <si>
    <t>Særlige forholdsregler, der skal tages i tilfælde af en ulykke, der involverer radioaktive stoffer</t>
  </si>
  <si>
    <t>Krav om køretøjsgodkendelser, ADR-godkendelsesattester</t>
  </si>
  <si>
    <t>Sikringsbestemmelser (kapitel 1.10)</t>
  </si>
  <si>
    <t>(tt:mm)</t>
  </si>
  <si>
    <t>Regler for sammenlæsning – også gældende (fødevarer/foderstoffer) - i samme køretøj.</t>
  </si>
  <si>
    <t>Indsats efter ulykke (1.-hjælp, beskyttelsesudstyr, skr. anvisninger mv.)</t>
  </si>
  <si>
    <t>Regler for miljøbeskyttelse, farligt affald - (kommunekemi, deklaration, - eksport, ledsagedokument)</t>
  </si>
  <si>
    <t>Opsamling og eventuel repetition</t>
  </si>
  <si>
    <t>Introduktion til håndbog: Vejtransport af Farligt gods</t>
  </si>
  <si>
    <t>Klassificering, emballagegrupper, UN-numre og faresedler (miljø-mærke)</t>
  </si>
  <si>
    <t xml:space="preserve">Emballagekrav, godkendelsesmærkning af emballage </t>
  </si>
  <si>
    <t>Afmærkning af kolli. Faresedler og påskrifter (+ retningspile)</t>
  </si>
  <si>
    <t>Transportdokumenter, skriftlige anvisninger, containerpakkeattester</t>
  </si>
  <si>
    <t>Kontrol af overensstemmelse mellem kolliafmærkning og transportdokumenter</t>
  </si>
  <si>
    <t xml:space="preserve">Fareskilte og faresedler (køretøj, veksellad, container). Ansvar, eget og andres </t>
  </si>
  <si>
    <t xml:space="preserve"> Opsamling og repetition. </t>
  </si>
  <si>
    <t xml:space="preserve">Transport som: Begrænsede og undtagne mængder </t>
  </si>
  <si>
    <t>Tunnelrestriktioner og tvangsruter</t>
  </si>
  <si>
    <t>Hvad føreren bør gøre og ikke bør gøre, under transport af farligt gods</t>
  </si>
  <si>
    <t>Regler/sikkerhedsforanstaltninger ved håndtering, og i forbindelse med af- og pålæsning</t>
  </si>
  <si>
    <t>Trafiksikkerhed, - tunnelsikkerhed, bevidsthed om sikkerhed</t>
  </si>
  <si>
    <t>Oplæg til senere praktisk øvelse (Grundkursus)</t>
  </si>
  <si>
    <t>Typer af køretøjer, EXII og EXIII.</t>
  </si>
  <si>
    <t>Begrænsninger i transporteret mængde.</t>
  </si>
  <si>
    <t>Regler for afmærkning af køretøjer. Faresedler og orange fareskilte</t>
  </si>
  <si>
    <t>Opsamling og repetition vedrørende klasse 1</t>
  </si>
  <si>
    <t>Introduktion til afsnit i håndbog, særligt vedrørende transport i tanke</t>
  </si>
  <si>
    <t>Specifikke yderligere bestemmelser, der finder anvendelse på brugen af disse køretøjer, herunder:</t>
  </si>
  <si>
    <t xml:space="preserve">godkendelsesattester, godkendelsesmærkning, </t>
  </si>
  <si>
    <t>Skvulpeplader, rumopdeling m.v. Oplæg til  praktisk øvelse (Tank-del)</t>
  </si>
  <si>
    <t>Praktisk øvelse (TANK)</t>
  </si>
  <si>
    <t>Særlige risici og indsatsmuligheder vedr. uheld, ifm. tankvognstransporter af farligt gods</t>
  </si>
  <si>
    <t>opsamling på- og evaluering af praktisk øvelse</t>
  </si>
  <si>
    <t>Tunnelrestriktioner</t>
  </si>
  <si>
    <t>Opsamling generelt, og eventuel repetition</t>
  </si>
  <si>
    <t>Afmærkning af køretøjer, orange skilte og faresedler</t>
  </si>
  <si>
    <t>Kursusudbyders CVR-nr.</t>
  </si>
  <si>
    <t>Evt. særlig info til BRS:</t>
  </si>
  <si>
    <t>Instruktør(er): Teoretiske lektioner</t>
  </si>
  <si>
    <t>Instruktør(er): Praktiske lektioner</t>
  </si>
  <si>
    <t>Til Beredskabsstyrelsen, Center for Forebyggelse</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</si>
  <si>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</si>
  <si>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</si>
  <si>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</si>
  <si>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</si>
  <si>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</si>
  <si>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CVR-nummer:</t>
  </si>
  <si>
    <t>Tlf. til eventuel kontakt vedr. tilsyn:</t>
  </si>
  <si>
    <t>Kursussted</t>
  </si>
  <si>
    <t>Postnr. og by:</t>
  </si>
  <si>
    <t xml:space="preserve">Særlige adgangsforhold: </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</si>
  <si>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</si>
  <si>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</si>
  <si>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</si>
  <si>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</si>
  <si>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</si>
  <si>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</si>
  <si>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</si>
  <si>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Tid - start:</t>
  </si>
  <si>
    <t>Tid - slut:</t>
  </si>
  <si>
    <t>varighed af middagspause (anbefalet 30 minutter)</t>
  </si>
  <si>
    <t>varighed af pauser efter hver lektion (anbefalet 10 min)</t>
  </si>
  <si>
    <t>Bevisthed om sikring</t>
  </si>
  <si>
    <r>
      <t>Praktisk øvelse</t>
    </r>
    <r>
      <rPr>
        <sz val="11"/>
        <rFont val="Tahoma"/>
        <family val="2"/>
      </rPr>
      <t xml:space="preserve"> (Grund) grundlæggende viden om brug af:</t>
    </r>
  </si>
  <si>
    <r>
      <t>Praktisk øvelse</t>
    </r>
    <r>
      <rPr>
        <sz val="11"/>
        <rFont val="Tahoma"/>
        <family val="2"/>
      </rPr>
      <t>, fortsat</t>
    </r>
  </si>
  <si>
    <t>BRS-KTP-BFO-BFP-ADR@brs.dk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</si>
</sst>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sz val="9"/>
      <color indexed="81"/>
      <name val="Tahoma"/>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11"/>
      <name val="Tahoma"/>
      <family val="2"/>
    </font>
    <font>
      <b/>
      <sz val="11"/>
      <name val="Tahoma"/>
      <family val="2"/>
    </font>
    <font>
      <sz val="11"/>
      <color indexed="10"/>
      <name val="Tahoma"/>
      <family val="2"/>
    </font>
  </fonts>
  <fills count="13">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CC00"/>
        <bgColor indexed="64"/>
      </patternFill>
    </fill>
    <fill>
      <patternFill patternType="solid">
        <fgColor rgb="FFFFC000"/>
        <bgColor indexed="64"/>
      </patternFill>
    </fill>
    <fill>
      <patternFill patternType="solid">
        <fgColor theme="2" tint="-9.9978637043366805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2"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cellStyleXfs>
  <cellXfs count="299">
    <xf numFmtId="0" fontId="0" fillId="0" borderId="0" xfId="0"/>
    <xf numFmtId="0" fontId="0" fillId="0" borderId="0" xfId="0" applyProtection="1"/>
    <xf numFmtId="0" fontId="4" fillId="0" borderId="0" xfId="0" applyNumberFormat="1" applyFont="1" applyFill="1" applyBorder="1" applyProtection="1"/>
    <xf numFmtId="0" fontId="4" fillId="0" borderId="0" xfId="0" applyFont="1" applyFill="1" applyBorder="1" applyProtection="1"/>
    <xf numFmtId="0" fontId="4" fillId="0" borderId="0" xfId="0" applyNumberFormat="1" applyFont="1" applyProtection="1"/>
    <xf numFmtId="0" fontId="0" fillId="0" borderId="0" xfId="0" applyNumberFormat="1" applyProtection="1"/>
    <xf numFmtId="0" fontId="1" fillId="0" borderId="0" xfId="0" applyFont="1" applyProtection="1"/>
    <xf numFmtId="0" fontId="6" fillId="0" borderId="0" xfId="0"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xf numFmtId="0" fontId="7" fillId="0" borderId="0" xfId="0" applyFont="1" applyProtection="1"/>
    <xf numFmtId="0" fontId="6" fillId="0" borderId="0" xfId="0" applyFont="1" applyProtection="1"/>
    <xf numFmtId="0" fontId="9" fillId="0" borderId="0" xfId="1" applyAlignment="1" applyProtection="1"/>
    <xf numFmtId="0" fontId="12" fillId="0" borderId="0" xfId="3" applyFont="1"/>
    <xf numFmtId="0" fontId="5" fillId="0" borderId="0" xfId="3" applyFont="1" applyBorder="1" applyAlignment="1"/>
    <xf numFmtId="0" fontId="2" fillId="0" borderId="0" xfId="3"/>
    <xf numFmtId="0" fontId="8" fillId="0" borderId="0" xfId="3" applyFont="1" applyBorder="1" applyAlignment="1"/>
    <xf numFmtId="0" fontId="13" fillId="0" borderId="0" xfId="3" applyFont="1"/>
    <xf numFmtId="0" fontId="8" fillId="0" borderId="0" xfId="3" applyFont="1" applyBorder="1" applyAlignment="1">
      <alignment horizontal="center" vertical="center"/>
    </xf>
    <xf numFmtId="0" fontId="8" fillId="0" borderId="0" xfId="3" applyFont="1" applyFill="1" applyBorder="1" applyAlignment="1">
      <alignment horizontal="center" vertical="center"/>
    </xf>
    <xf numFmtId="0" fontId="8" fillId="0" borderId="0" xfId="3" applyFont="1" applyBorder="1" applyAlignment="1">
      <alignment horizontal="center" vertical="center" wrapText="1"/>
    </xf>
    <xf numFmtId="0" fontId="8" fillId="0" borderId="0" xfId="3" applyFont="1" applyBorder="1"/>
    <xf numFmtId="0" fontId="2" fillId="0" borderId="0" xfId="3" applyBorder="1" applyAlignment="1">
      <alignment horizontal="center"/>
    </xf>
    <xf numFmtId="164" fontId="2" fillId="0" borderId="0" xfId="3" applyNumberFormat="1" applyBorder="1" applyAlignment="1">
      <alignment horizontal="center"/>
    </xf>
    <xf numFmtId="20" fontId="2" fillId="0" borderId="0" xfId="3" applyNumberFormat="1" applyBorder="1" applyAlignment="1">
      <alignment horizontal="center"/>
    </xf>
    <xf numFmtId="0" fontId="2" fillId="0" borderId="0" xfId="3" applyBorder="1"/>
    <xf numFmtId="0" fontId="15" fillId="0" borderId="0" xfId="3" applyFont="1"/>
    <xf numFmtId="0" fontId="3" fillId="0" borderId="0" xfId="3" applyFont="1" applyBorder="1"/>
    <xf numFmtId="0" fontId="12" fillId="0" borderId="1" xfId="3" applyFont="1" applyBorder="1" applyAlignment="1">
      <alignment vertical="top" wrapText="1"/>
    </xf>
    <xf numFmtId="0" fontId="2" fillId="0" borderId="0" xfId="3" applyNumberFormat="1" applyFont="1" applyBorder="1" applyAlignment="1">
      <alignment horizontal="left"/>
    </xf>
    <xf numFmtId="0" fontId="3" fillId="0" borderId="0" xfId="3" applyFont="1" applyBorder="1" applyAlignment="1">
      <alignment horizontal="left"/>
    </xf>
    <xf numFmtId="0" fontId="2" fillId="0" borderId="0" xfId="3" applyFont="1" applyBorder="1"/>
    <xf numFmtId="49" fontId="3" fillId="0" borderId="0" xfId="3" applyNumberFormat="1" applyFont="1" applyBorder="1"/>
    <xf numFmtId="20" fontId="2" fillId="0" borderId="1" xfId="3" applyNumberFormat="1" applyFont="1" applyBorder="1" applyAlignment="1">
      <alignment horizontal="center"/>
    </xf>
    <xf numFmtId="20" fontId="2" fillId="0" borderId="1" xfId="3" applyNumberFormat="1" applyBorder="1" applyAlignment="1">
      <alignment horizontal="center"/>
    </xf>
    <xf numFmtId="0" fontId="2" fillId="0" borderId="0" xfId="3" applyFont="1"/>
    <xf numFmtId="0" fontId="13" fillId="0" borderId="1" xfId="3" applyFont="1" applyBorder="1"/>
    <xf numFmtId="0" fontId="2" fillId="0" borderId="1" xfId="3" applyFont="1" applyBorder="1"/>
    <xf numFmtId="0" fontId="2" fillId="0" borderId="0" xfId="3" applyFont="1" applyFill="1" applyBorder="1"/>
    <xf numFmtId="165" fontId="2" fillId="0" borderId="1" xfId="3" applyNumberFormat="1" applyBorder="1" applyAlignment="1">
      <alignment horizontal="center"/>
    </xf>
    <xf numFmtId="165" fontId="2" fillId="0" borderId="0" xfId="3" applyNumberFormat="1" applyBorder="1" applyAlignment="1">
      <alignment horizontal="center"/>
    </xf>
    <xf numFmtId="0" fontId="12" fillId="0" borderId="1" xfId="3" applyFont="1" applyBorder="1" applyAlignment="1">
      <alignment horizontal="left" vertical="top" wrapText="1"/>
    </xf>
    <xf numFmtId="20" fontId="2" fillId="0" borderId="1" xfId="3" applyNumberFormat="1" applyBorder="1" applyAlignment="1">
      <alignment horizontal="center"/>
    </xf>
    <xf numFmtId="164" fontId="17" fillId="2" borderId="2" xfId="0" applyNumberFormat="1" applyFont="1" applyFill="1" applyBorder="1" applyAlignment="1" applyProtection="1">
      <alignment horizontal="center"/>
      <protection locked="0"/>
    </xf>
    <xf numFmtId="0" fontId="16" fillId="3" borderId="8" xfId="0" applyFont="1" applyFill="1" applyBorder="1" applyProtection="1"/>
    <xf numFmtId="0" fontId="16" fillId="3" borderId="9" xfId="0" applyFont="1" applyFill="1" applyBorder="1" applyProtection="1"/>
    <xf numFmtId="0" fontId="16" fillId="3" borderId="10" xfId="0" applyFont="1" applyFill="1" applyBorder="1" applyProtection="1"/>
    <xf numFmtId="20" fontId="17" fillId="2" borderId="3" xfId="0" applyNumberFormat="1" applyFont="1" applyFill="1" applyBorder="1" applyAlignment="1" applyProtection="1">
      <alignment horizontal="center"/>
      <protection locked="0"/>
    </xf>
    <xf numFmtId="0" fontId="16" fillId="3" borderId="11" xfId="0" applyFont="1" applyFill="1" applyBorder="1" applyProtection="1"/>
    <xf numFmtId="0" fontId="16" fillId="3" borderId="12" xfId="0" applyFont="1" applyFill="1" applyBorder="1" applyProtection="1"/>
    <xf numFmtId="0" fontId="16" fillId="3" borderId="13" xfId="0" applyFont="1" applyFill="1" applyBorder="1" applyProtection="1"/>
    <xf numFmtId="0" fontId="17" fillId="2" borderId="2" xfId="0" applyNumberFormat="1"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6" fillId="3" borderId="14" xfId="0" applyFont="1" applyFill="1" applyBorder="1" applyProtection="1"/>
    <xf numFmtId="0" fontId="16" fillId="3" borderId="27" xfId="0" applyFont="1" applyFill="1" applyBorder="1" applyProtection="1"/>
    <xf numFmtId="0" fontId="16" fillId="3" borderId="28" xfId="0" applyFont="1" applyFill="1" applyBorder="1" applyProtection="1"/>
    <xf numFmtId="0" fontId="16" fillId="3" borderId="15" xfId="3" applyFont="1" applyFill="1" applyBorder="1" applyAlignment="1" applyProtection="1">
      <alignment horizontal="left"/>
    </xf>
    <xf numFmtId="0" fontId="17" fillId="3" borderId="16" xfId="3" applyFont="1" applyFill="1" applyBorder="1" applyAlignment="1" applyProtection="1">
      <alignment horizontal="left"/>
    </xf>
    <xf numFmtId="0" fontId="17" fillId="3" borderId="16" xfId="3" applyFont="1" applyFill="1" applyBorder="1" applyAlignment="1" applyProtection="1">
      <alignment horizontal="center"/>
    </xf>
    <xf numFmtId="0" fontId="16" fillId="3" borderId="11" xfId="3" applyFont="1" applyFill="1" applyBorder="1" applyAlignment="1" applyProtection="1">
      <alignment horizontal="left"/>
    </xf>
    <xf numFmtId="0" fontId="17" fillId="3" borderId="12" xfId="3" applyFont="1" applyFill="1" applyBorder="1" applyAlignment="1" applyProtection="1">
      <alignment horizontal="left"/>
    </xf>
    <xf numFmtId="0" fontId="17" fillId="3" borderId="12" xfId="3" applyFont="1" applyFill="1" applyBorder="1" applyAlignment="1" applyProtection="1">
      <alignment horizontal="center"/>
    </xf>
    <xf numFmtId="0" fontId="16" fillId="3" borderId="17" xfId="0" applyFont="1" applyFill="1" applyBorder="1" applyAlignment="1" applyProtection="1">
      <alignment horizontal="left"/>
    </xf>
    <xf numFmtId="0" fontId="16" fillId="3" borderId="6" xfId="0" applyFont="1" applyFill="1" applyBorder="1" applyAlignment="1" applyProtection="1">
      <alignment horizontal="left"/>
    </xf>
    <xf numFmtId="0" fontId="16" fillId="3" borderId="6" xfId="0" applyFont="1" applyFill="1" applyBorder="1" applyAlignment="1" applyProtection="1">
      <alignment horizontal="center"/>
    </xf>
    <xf numFmtId="0" fontId="17" fillId="2" borderId="55" xfId="0" applyFont="1" applyFill="1" applyBorder="1" applyAlignment="1" applyProtection="1">
      <alignment horizontal="center"/>
      <protection locked="0"/>
    </xf>
    <xf numFmtId="0" fontId="17" fillId="3" borderId="6" xfId="0" applyFont="1" applyFill="1" applyBorder="1" applyAlignment="1" applyProtection="1">
      <alignment horizontal="center"/>
    </xf>
    <xf numFmtId="0" fontId="16" fillId="3" borderId="6" xfId="0" applyFont="1" applyFill="1" applyBorder="1" applyProtection="1"/>
    <xf numFmtId="0" fontId="16" fillId="3" borderId="7" xfId="0" applyFont="1" applyFill="1" applyBorder="1" applyProtection="1"/>
    <xf numFmtId="0" fontId="16" fillId="0" borderId="0" xfId="0" applyFont="1" applyProtection="1"/>
    <xf numFmtId="0" fontId="16" fillId="0" borderId="18" xfId="0" applyFont="1" applyBorder="1" applyProtection="1"/>
    <xf numFmtId="0" fontId="16" fillId="0" borderId="19" xfId="0" applyFont="1" applyBorder="1" applyProtection="1"/>
    <xf numFmtId="164" fontId="17" fillId="0" borderId="20" xfId="0" applyNumberFormat="1" applyFont="1" applyFill="1" applyBorder="1" applyAlignment="1" applyProtection="1">
      <alignment horizontal="center"/>
    </xf>
    <xf numFmtId="0" fontId="16" fillId="4" borderId="9" xfId="0" applyFont="1" applyFill="1" applyBorder="1" applyAlignment="1" applyProtection="1"/>
    <xf numFmtId="0" fontId="16" fillId="4" borderId="3" xfId="0" applyFont="1" applyFill="1" applyBorder="1" applyAlignment="1" applyProtection="1"/>
    <xf numFmtId="20" fontId="16" fillId="0" borderId="21" xfId="0" applyNumberFormat="1" applyFont="1" applyBorder="1" applyProtection="1"/>
    <xf numFmtId="20" fontId="16" fillId="0" borderId="22" xfId="0" applyNumberFormat="1" applyFont="1" applyBorder="1" applyProtection="1"/>
    <xf numFmtId="0" fontId="16" fillId="0" borderId="22" xfId="0" applyFont="1" applyBorder="1" applyAlignment="1" applyProtection="1">
      <alignment horizontal="center"/>
    </xf>
    <xf numFmtId="0" fontId="16" fillId="0" borderId="23" xfId="0" applyFont="1" applyBorder="1" applyProtection="1"/>
    <xf numFmtId="20" fontId="16" fillId="0" borderId="45" xfId="0" applyNumberFormat="1" applyFont="1" applyBorder="1" applyAlignment="1" applyProtection="1">
      <alignment horizontal="center" vertical="center"/>
    </xf>
    <xf numFmtId="20" fontId="16" fillId="0" borderId="31" xfId="0" applyNumberFormat="1" applyFont="1" applyBorder="1" applyAlignment="1" applyProtection="1">
      <alignment horizontal="center" vertical="center"/>
    </xf>
    <xf numFmtId="0" fontId="16" fillId="2" borderId="1" xfId="0" applyFont="1" applyFill="1" applyBorder="1" applyAlignment="1" applyProtection="1">
      <alignment horizontal="center"/>
      <protection locked="0"/>
    </xf>
    <xf numFmtId="0" fontId="16" fillId="0" borderId="37" xfId="0" applyFont="1" applyBorder="1" applyAlignment="1" applyProtection="1">
      <alignment horizontal="center" vertical="center"/>
    </xf>
    <xf numFmtId="0" fontId="16" fillId="7" borderId="50" xfId="3" applyFont="1" applyFill="1" applyBorder="1" applyAlignment="1" applyProtection="1">
      <alignment horizontal="left" vertical="top" wrapText="1"/>
    </xf>
    <xf numFmtId="0" fontId="16" fillId="7" borderId="12" xfId="3" applyFont="1" applyFill="1" applyBorder="1" applyAlignment="1" applyProtection="1">
      <alignment horizontal="left" vertical="top" wrapText="1"/>
    </xf>
    <xf numFmtId="0" fontId="16" fillId="7" borderId="13" xfId="3" applyFont="1" applyFill="1" applyBorder="1" applyAlignment="1" applyProtection="1">
      <alignment horizontal="left" vertical="top" wrapText="1"/>
    </xf>
    <xf numFmtId="20" fontId="16" fillId="0" borderId="24" xfId="0" applyNumberFormat="1" applyFont="1" applyBorder="1" applyAlignment="1" applyProtection="1">
      <alignment horizontal="center" vertical="center"/>
    </xf>
    <xf numFmtId="20" fontId="16" fillId="0" borderId="1" xfId="0" applyNumberFormat="1" applyFont="1" applyBorder="1" applyAlignment="1" applyProtection="1">
      <alignment horizontal="center" vertical="center"/>
    </xf>
    <xf numFmtId="0" fontId="16" fillId="0" borderId="1" xfId="0" applyFont="1" applyBorder="1" applyProtection="1"/>
    <xf numFmtId="20" fontId="16" fillId="0" borderId="44" xfId="0" applyNumberFormat="1"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50" xfId="0" applyFont="1" applyBorder="1" applyAlignment="1" applyProtection="1">
      <alignment horizontal="center" vertical="center"/>
    </xf>
    <xf numFmtId="0" fontId="16" fillId="0" borderId="20" xfId="0" applyFont="1" applyBorder="1" applyProtection="1"/>
    <xf numFmtId="164" fontId="17" fillId="2" borderId="4" xfId="0" applyNumberFormat="1" applyFont="1" applyFill="1" applyBorder="1" applyAlignment="1" applyProtection="1">
      <alignment horizontal="center"/>
      <protection locked="0"/>
    </xf>
    <xf numFmtId="49" fontId="16" fillId="0" borderId="26" xfId="3" applyNumberFormat="1" applyFont="1" applyBorder="1" applyAlignment="1" applyProtection="1">
      <alignment horizontal="left" vertical="top"/>
    </xf>
    <xf numFmtId="49" fontId="16" fillId="0" borderId="0" xfId="3" applyNumberFormat="1" applyFont="1" applyBorder="1" applyAlignment="1" applyProtection="1">
      <alignment horizontal="left" vertical="top"/>
    </xf>
    <xf numFmtId="49" fontId="16" fillId="0" borderId="27" xfId="3" applyNumberFormat="1" applyFont="1" applyBorder="1" applyAlignment="1" applyProtection="1">
      <alignment horizontal="left" vertical="top"/>
    </xf>
    <xf numFmtId="49" fontId="16" fillId="0" borderId="28" xfId="3" applyNumberFormat="1" applyFont="1" applyBorder="1" applyAlignment="1" applyProtection="1">
      <alignment horizontal="left" vertical="top"/>
    </xf>
    <xf numFmtId="0" fontId="16" fillId="0" borderId="32" xfId="3" applyFont="1" applyBorder="1" applyProtection="1"/>
    <xf numFmtId="0" fontId="16" fillId="0" borderId="16" xfId="3" applyFont="1" applyBorder="1" applyAlignment="1" applyProtection="1">
      <alignment horizontal="left" vertical="top"/>
    </xf>
    <xf numFmtId="0" fontId="16" fillId="0" borderId="30" xfId="3" applyFont="1" applyBorder="1" applyAlignment="1" applyProtection="1">
      <alignment horizontal="left" vertical="top"/>
    </xf>
    <xf numFmtId="20" fontId="16" fillId="0" borderId="45" xfId="0" applyNumberFormat="1" applyFont="1" applyFill="1" applyBorder="1" applyAlignment="1" applyProtection="1">
      <alignment horizontal="center" vertical="center"/>
      <protection locked="0"/>
    </xf>
    <xf numFmtId="0" fontId="16" fillId="7" borderId="50" xfId="3" applyFont="1" applyFill="1" applyBorder="1" applyProtection="1"/>
    <xf numFmtId="0" fontId="16" fillId="7" borderId="12" xfId="3" applyFont="1" applyFill="1" applyBorder="1" applyAlignment="1" applyProtection="1">
      <alignment horizontal="left" vertical="top"/>
    </xf>
    <xf numFmtId="0" fontId="16" fillId="7" borderId="13" xfId="3" applyFont="1" applyFill="1" applyBorder="1" applyAlignment="1" applyProtection="1">
      <alignment horizontal="left" vertical="top"/>
    </xf>
    <xf numFmtId="0" fontId="16" fillId="0" borderId="0" xfId="3" applyFont="1" applyBorder="1" applyProtection="1"/>
    <xf numFmtId="0" fontId="16" fillId="0" borderId="0" xfId="3" applyFont="1" applyBorder="1" applyAlignment="1" applyProtection="1">
      <alignment horizontal="left" vertical="top"/>
    </xf>
    <xf numFmtId="0" fontId="16" fillId="0" borderId="29" xfId="3" applyFont="1" applyBorder="1" applyAlignment="1" applyProtection="1">
      <alignment horizontal="left" vertical="top"/>
    </xf>
    <xf numFmtId="0" fontId="16" fillId="0" borderId="26" xfId="3" applyFont="1" applyBorder="1" applyAlignment="1" applyProtection="1">
      <alignment horizontal="left" vertical="top"/>
    </xf>
    <xf numFmtId="0" fontId="16" fillId="0" borderId="27" xfId="3" applyFont="1" applyBorder="1" applyAlignment="1" applyProtection="1">
      <alignment horizontal="left" vertical="top"/>
    </xf>
    <xf numFmtId="0" fontId="16" fillId="0" borderId="28" xfId="3" applyFont="1" applyBorder="1" applyAlignment="1" applyProtection="1">
      <alignment horizontal="left" vertical="top"/>
    </xf>
    <xf numFmtId="0" fontId="16" fillId="0" borderId="32" xfId="3" applyFont="1" applyBorder="1" applyAlignment="1" applyProtection="1">
      <alignment horizontal="left" vertical="top"/>
    </xf>
    <xf numFmtId="0" fontId="16" fillId="7" borderId="50" xfId="3" applyFont="1" applyFill="1" applyBorder="1" applyAlignment="1" applyProtection="1">
      <alignment horizontal="left" vertical="top"/>
    </xf>
    <xf numFmtId="0" fontId="16" fillId="0" borderId="31" xfId="3" applyFont="1" applyBorder="1" applyAlignment="1" applyProtection="1">
      <alignment horizontal="left" vertical="top"/>
    </xf>
    <xf numFmtId="0" fontId="16" fillId="0" borderId="0" xfId="3" applyFont="1" applyFill="1" applyBorder="1" applyAlignment="1" applyProtection="1">
      <alignment horizontal="left" vertical="top"/>
    </xf>
    <xf numFmtId="0" fontId="16" fillId="0" borderId="29" xfId="3" applyFont="1" applyFill="1" applyBorder="1" applyAlignment="1" applyProtection="1">
      <alignment horizontal="left" vertical="top"/>
    </xf>
    <xf numFmtId="0" fontId="16" fillId="0" borderId="16" xfId="3" applyFont="1" applyFill="1" applyBorder="1" applyAlignment="1" applyProtection="1">
      <alignment horizontal="left" vertical="top"/>
    </xf>
    <xf numFmtId="0" fontId="16" fillId="0" borderId="30" xfId="3" applyFont="1" applyFill="1" applyBorder="1" applyAlignment="1" applyProtection="1">
      <alignment horizontal="left" vertical="top"/>
    </xf>
    <xf numFmtId="0" fontId="16" fillId="0" borderId="27" xfId="3" applyFont="1" applyFill="1" applyBorder="1" applyAlignment="1" applyProtection="1">
      <alignment horizontal="left" vertical="top"/>
    </xf>
    <xf numFmtId="0" fontId="16" fillId="0" borderId="28" xfId="3" applyFont="1" applyFill="1" applyBorder="1" applyAlignment="1" applyProtection="1">
      <alignment horizontal="left" vertical="top"/>
    </xf>
    <xf numFmtId="0" fontId="16" fillId="7" borderId="50" xfId="3" applyFont="1" applyFill="1" applyBorder="1" applyAlignment="1" applyProtection="1"/>
    <xf numFmtId="0" fontId="16" fillId="0" borderId="33" xfId="3" applyFont="1" applyBorder="1" applyAlignment="1" applyProtection="1">
      <alignment horizontal="left" vertical="top"/>
    </xf>
    <xf numFmtId="0" fontId="16" fillId="0" borderId="6" xfId="3" applyFont="1" applyFill="1" applyBorder="1" applyAlignment="1" applyProtection="1">
      <alignment horizontal="left" vertical="top"/>
    </xf>
    <xf numFmtId="0" fontId="16" fillId="0" borderId="7" xfId="3" applyFont="1" applyFill="1" applyBorder="1" applyAlignment="1" applyProtection="1">
      <alignment horizontal="left" vertical="top"/>
    </xf>
    <xf numFmtId="0" fontId="16" fillId="0" borderId="26" xfId="3" applyFont="1" applyFill="1" applyBorder="1" applyAlignment="1" applyProtection="1">
      <alignment horizontal="left" vertical="top"/>
    </xf>
    <xf numFmtId="0" fontId="17" fillId="10" borderId="31" xfId="3" applyFont="1" applyFill="1" applyBorder="1" applyAlignment="1" applyProtection="1">
      <alignment horizontal="left" vertical="top"/>
    </xf>
    <xf numFmtId="0" fontId="17" fillId="9" borderId="0" xfId="3" applyFont="1" applyFill="1" applyBorder="1" applyProtection="1"/>
    <xf numFmtId="0" fontId="16" fillId="0" borderId="6" xfId="3" applyFont="1" applyBorder="1" applyAlignment="1" applyProtection="1">
      <alignment horizontal="left" vertical="top"/>
    </xf>
    <xf numFmtId="0" fontId="16" fillId="0" borderId="7" xfId="3" applyFont="1" applyBorder="1" applyAlignment="1" applyProtection="1">
      <alignment horizontal="left" vertical="top"/>
    </xf>
    <xf numFmtId="0" fontId="16" fillId="0" borderId="43" xfId="0" applyFont="1" applyBorder="1" applyProtection="1"/>
    <xf numFmtId="20" fontId="16" fillId="0" borderId="24" xfId="0" applyNumberFormat="1" applyFont="1" applyFill="1" applyBorder="1" applyAlignment="1" applyProtection="1">
      <alignment horizontal="center" vertical="center"/>
      <protection locked="0"/>
    </xf>
    <xf numFmtId="20" fontId="16" fillId="0" borderId="24" xfId="0" applyNumberFormat="1" applyFont="1" applyFill="1" applyBorder="1" applyAlignment="1" applyProtection="1">
      <alignment horizontal="center" vertical="center"/>
    </xf>
    <xf numFmtId="20" fontId="16" fillId="0" borderId="45" xfId="0" applyNumberFormat="1" applyFont="1" applyFill="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31" xfId="3" applyFont="1" applyFill="1" applyBorder="1" applyAlignment="1" applyProtection="1">
      <alignment horizontal="left" vertical="top"/>
    </xf>
    <xf numFmtId="0" fontId="16" fillId="0" borderId="32" xfId="3" applyFont="1" applyFill="1" applyBorder="1" applyAlignment="1" applyProtection="1">
      <alignment horizontal="left" vertical="top"/>
    </xf>
    <xf numFmtId="0" fontId="16" fillId="0" borderId="39" xfId="0" applyFont="1" applyBorder="1" applyAlignment="1" applyProtection="1">
      <alignment horizontal="center" vertical="center"/>
    </xf>
    <xf numFmtId="0" fontId="17" fillId="5" borderId="0" xfId="3" applyFont="1" applyFill="1" applyBorder="1" applyAlignment="1" applyProtection="1">
      <alignment horizontal="left" vertical="top"/>
    </xf>
    <xf numFmtId="0" fontId="16" fillId="5" borderId="0" xfId="3" applyFont="1" applyFill="1" applyBorder="1" applyAlignment="1" applyProtection="1">
      <alignment horizontal="left" vertical="top"/>
    </xf>
    <xf numFmtId="0" fontId="16" fillId="5" borderId="29" xfId="3" applyFont="1" applyFill="1" applyBorder="1" applyAlignment="1" applyProtection="1">
      <alignment horizontal="left" vertical="top"/>
    </xf>
    <xf numFmtId="0" fontId="16" fillId="5" borderId="32" xfId="3" applyFont="1" applyFill="1" applyBorder="1" applyAlignment="1" applyProtection="1">
      <alignment horizontal="left" vertical="top"/>
    </xf>
    <xf numFmtId="0" fontId="16" fillId="5" borderId="16" xfId="3" applyFont="1" applyFill="1" applyBorder="1" applyAlignment="1" applyProtection="1">
      <alignment horizontal="left" vertical="top"/>
    </xf>
    <xf numFmtId="0" fontId="16" fillId="5" borderId="30" xfId="3" applyFont="1" applyFill="1" applyBorder="1" applyAlignment="1" applyProtection="1">
      <alignment horizontal="left" vertical="top"/>
    </xf>
    <xf numFmtId="0" fontId="16" fillId="5" borderId="27" xfId="3" applyFont="1" applyFill="1" applyBorder="1" applyAlignment="1" applyProtection="1">
      <alignment horizontal="left" vertical="top"/>
    </xf>
    <xf numFmtId="0" fontId="16" fillId="5" borderId="28" xfId="3" applyFont="1" applyFill="1" applyBorder="1" applyAlignment="1" applyProtection="1">
      <alignment horizontal="left" vertical="top"/>
    </xf>
    <xf numFmtId="0" fontId="17" fillId="5" borderId="26" xfId="3" applyFont="1" applyFill="1" applyBorder="1" applyAlignment="1" applyProtection="1">
      <alignment horizontal="left" vertical="top"/>
    </xf>
    <xf numFmtId="0" fontId="16" fillId="5" borderId="33" xfId="3" applyFont="1" applyFill="1" applyBorder="1" applyAlignment="1" applyProtection="1">
      <alignment horizontal="left" vertical="top"/>
    </xf>
    <xf numFmtId="0" fontId="16" fillId="5" borderId="6" xfId="3" applyFont="1" applyFill="1" applyBorder="1" applyAlignment="1" applyProtection="1">
      <alignment horizontal="left" vertical="top"/>
    </xf>
    <xf numFmtId="0" fontId="16" fillId="5" borderId="7" xfId="3" applyFont="1" applyFill="1" applyBorder="1" applyAlignment="1" applyProtection="1">
      <alignment horizontal="left" vertical="top"/>
    </xf>
    <xf numFmtId="0" fontId="16" fillId="0" borderId="26" xfId="3" applyFont="1" applyBorder="1" applyProtection="1"/>
    <xf numFmtId="20" fontId="16" fillId="0" borderId="38" xfId="0" applyNumberFormat="1" applyFont="1" applyBorder="1" applyAlignment="1" applyProtection="1">
      <alignment horizontal="center" vertical="center"/>
    </xf>
    <xf numFmtId="20" fontId="16" fillId="0" borderId="39" xfId="0" applyNumberFormat="1" applyFont="1" applyBorder="1" applyAlignment="1" applyProtection="1">
      <alignment horizontal="center" vertical="center"/>
    </xf>
    <xf numFmtId="0" fontId="16" fillId="0" borderId="39" xfId="0" applyFont="1" applyBorder="1" applyProtection="1"/>
    <xf numFmtId="0" fontId="17" fillId="12" borderId="31" xfId="3" applyFont="1" applyFill="1" applyBorder="1" applyAlignment="1" applyProtection="1">
      <alignment horizontal="left" vertical="top"/>
    </xf>
    <xf numFmtId="0" fontId="16" fillId="0" borderId="56" xfId="0" applyFont="1" applyBorder="1" applyProtection="1"/>
    <xf numFmtId="164" fontId="17" fillId="2" borderId="5" xfId="0" applyNumberFormat="1" applyFont="1" applyFill="1" applyBorder="1" applyAlignment="1" applyProtection="1">
      <alignment horizontal="center"/>
      <protection locked="0"/>
    </xf>
    <xf numFmtId="0" fontId="18" fillId="0" borderId="1" xfId="0" applyFont="1" applyBorder="1" applyAlignment="1" applyProtection="1">
      <alignment horizontal="center" vertical="center"/>
    </xf>
    <xf numFmtId="20" fontId="16" fillId="0" borderId="34" xfId="0" applyNumberFormat="1" applyFont="1" applyBorder="1" applyAlignment="1" applyProtection="1">
      <alignment horizontal="center" vertical="center"/>
    </xf>
    <xf numFmtId="20" fontId="16" fillId="0" borderId="35" xfId="0" applyNumberFormat="1"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36" xfId="0" applyFont="1" applyBorder="1" applyProtection="1"/>
    <xf numFmtId="0" fontId="16" fillId="0" borderId="6" xfId="0" applyFont="1" applyBorder="1" applyAlignment="1" applyProtection="1">
      <alignment horizontal="left" vertical="top"/>
    </xf>
    <xf numFmtId="0" fontId="16" fillId="0" borderId="7" xfId="0" applyFont="1" applyBorder="1" applyAlignment="1" applyProtection="1">
      <alignment horizontal="left" vertical="top"/>
    </xf>
    <xf numFmtId="0" fontId="16" fillId="0" borderId="0" xfId="3" applyFont="1" applyBorder="1" applyAlignment="1" applyProtection="1">
      <alignment horizontal="left" vertical="top" wrapText="1"/>
    </xf>
    <xf numFmtId="20" fontId="16"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center"/>
    </xf>
    <xf numFmtId="0" fontId="0" fillId="0" borderId="0" xfId="0" applyFill="1" applyProtection="1"/>
    <xf numFmtId="0" fontId="16" fillId="0" borderId="0" xfId="0" applyFont="1" applyFill="1" applyBorder="1" applyAlignment="1" applyProtection="1">
      <alignment horizontal="left"/>
    </xf>
    <xf numFmtId="0" fontId="16" fillId="0" borderId="0" xfId="0" applyFont="1" applyFill="1" applyBorder="1" applyAlignment="1" applyProtection="1">
      <alignment horizontal="center"/>
    </xf>
    <xf numFmtId="0" fontId="17"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6" fillId="0" borderId="0" xfId="0" applyFont="1" applyFill="1" applyBorder="1" applyProtection="1"/>
    <xf numFmtId="0" fontId="16" fillId="0" borderId="26" xfId="3" applyFont="1" applyBorder="1" applyAlignment="1" applyProtection="1">
      <alignment horizontal="left" vertical="top" wrapText="1"/>
    </xf>
    <xf numFmtId="0" fontId="16" fillId="0" borderId="27" xfId="3" applyFont="1" applyBorder="1" applyAlignment="1" applyProtection="1">
      <alignment horizontal="left" vertical="top" wrapText="1"/>
    </xf>
    <xf numFmtId="0" fontId="16" fillId="0" borderId="28" xfId="3" applyFont="1" applyBorder="1" applyAlignment="1" applyProtection="1">
      <alignment horizontal="left" vertical="top" wrapText="1"/>
    </xf>
    <xf numFmtId="0" fontId="16" fillId="0" borderId="32" xfId="3" applyFont="1" applyBorder="1" applyAlignment="1" applyProtection="1">
      <alignment horizontal="left" vertical="top" wrapText="1"/>
    </xf>
    <xf numFmtId="0" fontId="16" fillId="0" borderId="16" xfId="3" applyFont="1" applyBorder="1" applyAlignment="1" applyProtection="1">
      <alignment horizontal="left" vertical="top" wrapText="1"/>
    </xf>
    <xf numFmtId="0" fontId="16" fillId="0" borderId="30" xfId="3" applyFont="1" applyBorder="1" applyAlignment="1" applyProtection="1">
      <alignment horizontal="left" vertical="top" wrapText="1"/>
    </xf>
    <xf numFmtId="20" fontId="16" fillId="2" borderId="46" xfId="0" applyNumberFormat="1" applyFont="1" applyFill="1" applyBorder="1" applyAlignment="1" applyProtection="1">
      <alignment horizontal="center" vertical="center"/>
    </xf>
    <xf numFmtId="20" fontId="16" fillId="2" borderId="38" xfId="0" applyNumberFormat="1" applyFont="1" applyFill="1" applyBorder="1" applyAlignment="1" applyProtection="1">
      <alignment horizontal="center" vertical="center"/>
    </xf>
    <xf numFmtId="20" fontId="16" fillId="0" borderId="49" xfId="0" applyNumberFormat="1" applyFont="1" applyBorder="1" applyAlignment="1" applyProtection="1">
      <alignment horizontal="center" vertical="center"/>
    </xf>
    <xf numFmtId="20" fontId="16" fillId="0" borderId="39" xfId="0" applyNumberFormat="1" applyFont="1" applyBorder="1" applyAlignment="1" applyProtection="1">
      <alignment horizontal="center" vertical="center"/>
    </xf>
    <xf numFmtId="20" fontId="16" fillId="0" borderId="46" xfId="0" applyNumberFormat="1" applyFont="1" applyBorder="1" applyAlignment="1" applyProtection="1">
      <alignment horizontal="center" vertical="center"/>
    </xf>
    <xf numFmtId="20" fontId="16" fillId="0" borderId="38" xfId="0" applyNumberFormat="1" applyFont="1" applyBorder="1" applyAlignment="1" applyProtection="1">
      <alignment horizontal="center" vertical="center"/>
    </xf>
    <xf numFmtId="0" fontId="16" fillId="0" borderId="49" xfId="0" applyFont="1" applyBorder="1" applyAlignment="1" applyProtection="1">
      <alignment horizontal="center" vertical="center"/>
    </xf>
    <xf numFmtId="0" fontId="16" fillId="0" borderId="39" xfId="0" applyFont="1" applyBorder="1" applyAlignment="1" applyProtection="1">
      <alignment horizontal="center" vertical="center"/>
    </xf>
    <xf numFmtId="0" fontId="16" fillId="9" borderId="1" xfId="0" applyFont="1" applyFill="1" applyBorder="1" applyAlignment="1" applyProtection="1">
      <alignment horizontal="center" vertical="center"/>
    </xf>
    <xf numFmtId="0" fontId="16" fillId="9" borderId="50" xfId="0" applyFont="1" applyFill="1" applyBorder="1" applyAlignment="1" applyProtection="1">
      <alignment horizontal="center" vertical="center"/>
    </xf>
    <xf numFmtId="0" fontId="16" fillId="0" borderId="33" xfId="3" applyFont="1" applyBorder="1" applyAlignment="1" applyProtection="1">
      <alignment horizontal="left" vertical="top" wrapText="1"/>
    </xf>
    <xf numFmtId="0" fontId="16" fillId="0" borderId="6" xfId="3" applyFont="1" applyBorder="1" applyAlignment="1" applyProtection="1">
      <alignment horizontal="left" vertical="top" wrapText="1"/>
    </xf>
    <xf numFmtId="0" fontId="16" fillId="0" borderId="7" xfId="3" applyFont="1" applyBorder="1" applyAlignment="1" applyProtection="1">
      <alignment horizontal="left" vertical="top" wrapText="1"/>
    </xf>
    <xf numFmtId="0" fontId="16" fillId="7" borderId="50" xfId="3" applyFont="1" applyFill="1" applyBorder="1" applyAlignment="1" applyProtection="1">
      <alignment horizontal="left" wrapText="1"/>
    </xf>
    <xf numFmtId="0" fontId="16" fillId="7" borderId="12" xfId="3" applyFont="1" applyFill="1" applyBorder="1" applyAlignment="1" applyProtection="1">
      <alignment horizontal="left" wrapText="1"/>
    </xf>
    <xf numFmtId="0" fontId="16" fillId="7" borderId="13" xfId="3" applyFont="1" applyFill="1" applyBorder="1" applyAlignment="1" applyProtection="1">
      <alignment horizontal="left" wrapText="1"/>
    </xf>
    <xf numFmtId="0" fontId="16" fillId="0" borderId="31" xfId="3" applyFont="1" applyBorder="1" applyAlignment="1" applyProtection="1">
      <alignment horizontal="left" vertical="top" wrapText="1"/>
    </xf>
    <xf numFmtId="0" fontId="16" fillId="0" borderId="0" xfId="3" applyFont="1" applyBorder="1" applyAlignment="1" applyProtection="1">
      <alignment horizontal="left" vertical="top" wrapText="1"/>
    </xf>
    <xf numFmtId="0" fontId="16" fillId="0" borderId="29" xfId="3" applyFont="1" applyBorder="1" applyAlignment="1" applyProtection="1">
      <alignment horizontal="left" vertical="top" wrapText="1"/>
    </xf>
    <xf numFmtId="0" fontId="16" fillId="8" borderId="50" xfId="3" applyFont="1" applyFill="1" applyBorder="1" applyAlignment="1" applyProtection="1">
      <alignment horizontal="left" wrapText="1"/>
    </xf>
    <xf numFmtId="0" fontId="16" fillId="8" borderId="12" xfId="3" applyFont="1" applyFill="1" applyBorder="1" applyAlignment="1" applyProtection="1">
      <alignment horizontal="left" wrapText="1"/>
    </xf>
    <xf numFmtId="0" fontId="16" fillId="8" borderId="13" xfId="3" applyFont="1" applyFill="1" applyBorder="1" applyAlignment="1" applyProtection="1">
      <alignment horizontal="left" wrapText="1"/>
    </xf>
    <xf numFmtId="0" fontId="16" fillId="11" borderId="39" xfId="0" applyFont="1" applyFill="1" applyBorder="1" applyAlignment="1" applyProtection="1">
      <alignment horizontal="center" vertical="center"/>
    </xf>
    <xf numFmtId="0" fontId="16" fillId="11" borderId="1" xfId="0" applyFont="1" applyFill="1" applyBorder="1" applyAlignment="1" applyProtection="1">
      <alignment horizontal="center" vertical="center"/>
    </xf>
    <xf numFmtId="0" fontId="16" fillId="0" borderId="50"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1" xfId="0" applyFont="1" applyBorder="1" applyAlignment="1" applyProtection="1">
      <alignment horizontal="center" vertical="center"/>
    </xf>
    <xf numFmtId="20" fontId="16" fillId="0" borderId="52" xfId="0" applyNumberFormat="1" applyFont="1" applyBorder="1" applyAlignment="1" applyProtection="1">
      <alignment horizontal="center" vertical="center"/>
    </xf>
    <xf numFmtId="20" fontId="16" fillId="0" borderId="36" xfId="0" applyNumberFormat="1"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9" borderId="35" xfId="0" applyFont="1" applyFill="1" applyBorder="1" applyAlignment="1" applyProtection="1">
      <alignment horizontal="center" vertical="center"/>
    </xf>
    <xf numFmtId="20" fontId="16" fillId="2" borderId="46" xfId="0" applyNumberFormat="1" applyFont="1" applyFill="1" applyBorder="1" applyAlignment="1" applyProtection="1">
      <alignment horizontal="center" vertical="center"/>
      <protection locked="0"/>
    </xf>
    <xf numFmtId="20" fontId="16" fillId="2" borderId="45" xfId="0" applyNumberFormat="1" applyFont="1" applyFill="1" applyBorder="1" applyAlignment="1" applyProtection="1">
      <alignment horizontal="center" vertical="center"/>
      <protection locked="0"/>
    </xf>
    <xf numFmtId="20" fontId="16" fillId="0" borderId="44" xfId="0" applyNumberFormat="1" applyFont="1" applyBorder="1" applyAlignment="1" applyProtection="1">
      <alignment horizontal="center" vertical="center"/>
    </xf>
    <xf numFmtId="0" fontId="16" fillId="9" borderId="49" xfId="0" applyFont="1" applyFill="1" applyBorder="1" applyAlignment="1" applyProtection="1">
      <alignment horizontal="center" vertical="center"/>
    </xf>
    <xf numFmtId="20" fontId="16" fillId="0" borderId="1" xfId="0" applyNumberFormat="1" applyFont="1" applyBorder="1" applyAlignment="1" applyProtection="1">
      <alignment horizontal="center" vertical="center"/>
    </xf>
    <xf numFmtId="20" fontId="16" fillId="0" borderId="24" xfId="0" applyNumberFormat="1" applyFont="1" applyBorder="1" applyAlignment="1" applyProtection="1">
      <alignment horizontal="center" vertical="center"/>
    </xf>
    <xf numFmtId="0" fontId="16" fillId="9" borderId="39" xfId="0" applyFont="1" applyFill="1" applyBorder="1" applyAlignment="1" applyProtection="1">
      <alignment horizontal="center" vertical="center"/>
    </xf>
    <xf numFmtId="20" fontId="16" fillId="0" borderId="46" xfId="0" applyNumberFormat="1" applyFont="1" applyFill="1" applyBorder="1" applyAlignment="1" applyProtection="1">
      <alignment horizontal="center" vertical="center"/>
    </xf>
    <xf numFmtId="20" fontId="16" fillId="0" borderId="38" xfId="0" applyNumberFormat="1" applyFont="1" applyFill="1" applyBorder="1" applyAlignment="1" applyProtection="1">
      <alignment horizontal="center" vertical="center"/>
    </xf>
    <xf numFmtId="0" fontId="16" fillId="3" borderId="24" xfId="0" applyFont="1" applyFill="1" applyBorder="1" applyAlignment="1" applyProtection="1">
      <alignment horizontal="left"/>
    </xf>
    <xf numFmtId="0" fontId="16" fillId="3" borderId="1" xfId="0" applyFont="1" applyFill="1" applyBorder="1" applyAlignment="1" applyProtection="1">
      <alignment horizontal="left"/>
    </xf>
    <xf numFmtId="0" fontId="16" fillId="3" borderId="41" xfId="0" applyFont="1" applyFill="1" applyBorder="1" applyAlignment="1" applyProtection="1">
      <alignment horizontal="left"/>
    </xf>
    <xf numFmtId="0" fontId="17" fillId="2" borderId="47" xfId="0" applyFont="1" applyFill="1" applyBorder="1" applyAlignment="1" applyProtection="1">
      <alignment horizontal="left"/>
      <protection locked="0"/>
    </xf>
    <xf numFmtId="0" fontId="17" fillId="2" borderId="51" xfId="0" applyFont="1" applyFill="1" applyBorder="1" applyAlignment="1" applyProtection="1">
      <alignment horizontal="left"/>
      <protection locked="0"/>
    </xf>
    <xf numFmtId="0" fontId="17" fillId="2" borderId="2" xfId="0" applyFont="1" applyFill="1" applyBorder="1" applyAlignment="1" applyProtection="1">
      <alignment horizontal="left"/>
      <protection locked="0"/>
    </xf>
    <xf numFmtId="0" fontId="16" fillId="7" borderId="23" xfId="3" applyFont="1" applyFill="1" applyBorder="1" applyAlignment="1" applyProtection="1">
      <alignment horizontal="left"/>
    </xf>
    <xf numFmtId="0" fontId="16" fillId="7" borderId="54" xfId="3" applyFont="1" applyFill="1" applyBorder="1" applyAlignment="1" applyProtection="1">
      <alignment horizontal="left"/>
    </xf>
    <xf numFmtId="0" fontId="16" fillId="7" borderId="10" xfId="3" applyFont="1" applyFill="1" applyBorder="1" applyAlignment="1" applyProtection="1">
      <alignment horizontal="left"/>
    </xf>
    <xf numFmtId="0" fontId="17" fillId="3" borderId="48" xfId="0" applyFont="1" applyFill="1" applyBorder="1" applyAlignment="1" applyProtection="1">
      <alignment horizontal="center"/>
    </xf>
    <xf numFmtId="0" fontId="17" fillId="3" borderId="3" xfId="0" applyFont="1" applyFill="1" applyBorder="1" applyAlignment="1" applyProtection="1">
      <alignment horizontal="center"/>
    </xf>
    <xf numFmtId="0" fontId="17" fillId="3" borderId="42" xfId="0" applyFont="1" applyFill="1" applyBorder="1" applyAlignment="1" applyProtection="1">
      <alignment horizontal="center"/>
    </xf>
    <xf numFmtId="0" fontId="17" fillId="3" borderId="29" xfId="0" applyFont="1" applyFill="1" applyBorder="1" applyAlignment="1" applyProtection="1">
      <alignment horizontal="center"/>
    </xf>
    <xf numFmtId="0" fontId="17" fillId="3" borderId="17" xfId="0" applyFont="1" applyFill="1" applyBorder="1" applyAlignment="1" applyProtection="1">
      <alignment horizontal="center"/>
    </xf>
    <xf numFmtId="0" fontId="17" fillId="3" borderId="7" xfId="0" applyFont="1" applyFill="1" applyBorder="1" applyAlignment="1" applyProtection="1">
      <alignment horizontal="center"/>
    </xf>
    <xf numFmtId="0" fontId="16" fillId="3" borderId="24" xfId="6" applyFont="1" applyFill="1" applyBorder="1" applyAlignment="1" applyProtection="1">
      <alignment horizontal="left"/>
    </xf>
    <xf numFmtId="0" fontId="16" fillId="3" borderId="1" xfId="6" applyFont="1" applyFill="1" applyBorder="1" applyAlignment="1" applyProtection="1">
      <alignment horizontal="left"/>
    </xf>
    <xf numFmtId="0" fontId="16" fillId="3" borderId="49" xfId="6" applyFont="1" applyFill="1" applyBorder="1" applyAlignment="1" applyProtection="1">
      <alignment horizontal="left"/>
    </xf>
    <xf numFmtId="0" fontId="16" fillId="3" borderId="53" xfId="6" applyFont="1" applyFill="1" applyBorder="1" applyAlignment="1" applyProtection="1">
      <alignment horizontal="left"/>
    </xf>
    <xf numFmtId="0" fontId="16" fillId="3" borderId="41" xfId="6" applyFont="1" applyFill="1" applyBorder="1" applyAlignment="1" applyProtection="1">
      <alignment horizontal="left"/>
    </xf>
    <xf numFmtId="0" fontId="16" fillId="3" borderId="57" xfId="3" applyFont="1" applyFill="1" applyBorder="1" applyAlignment="1" applyProtection="1">
      <alignment horizontal="left"/>
    </xf>
    <xf numFmtId="0" fontId="16" fillId="3" borderId="58" xfId="3" applyFont="1" applyFill="1" applyBorder="1" applyAlignment="1" applyProtection="1">
      <alignment horizontal="left"/>
    </xf>
    <xf numFmtId="0" fontId="16" fillId="3" borderId="11" xfId="3" applyFont="1" applyFill="1" applyBorder="1" applyAlignment="1" applyProtection="1">
      <alignment horizontal="left"/>
    </xf>
    <xf numFmtId="0" fontId="16" fillId="3" borderId="12" xfId="3" applyFont="1" applyFill="1" applyBorder="1" applyAlignment="1" applyProtection="1">
      <alignment horizontal="left"/>
    </xf>
    <xf numFmtId="0" fontId="16" fillId="3" borderId="13" xfId="3" applyFont="1" applyFill="1" applyBorder="1" applyAlignment="1" applyProtection="1">
      <alignment horizontal="left"/>
    </xf>
    <xf numFmtId="0" fontId="16" fillId="3" borderId="21" xfId="0" applyFont="1" applyFill="1" applyBorder="1" applyAlignment="1" applyProtection="1">
      <alignment horizontal="left"/>
    </xf>
    <xf numFmtId="0" fontId="16" fillId="3" borderId="22" xfId="0" applyFont="1" applyFill="1" applyBorder="1" applyAlignment="1" applyProtection="1">
      <alignment horizontal="left"/>
    </xf>
    <xf numFmtId="0" fontId="16" fillId="3" borderId="43" xfId="0" applyFont="1" applyFill="1" applyBorder="1" applyAlignment="1" applyProtection="1">
      <alignment horizontal="left"/>
    </xf>
    <xf numFmtId="20" fontId="16" fillId="2" borderId="38" xfId="0" applyNumberFormat="1" applyFont="1" applyFill="1" applyBorder="1" applyAlignment="1" applyProtection="1">
      <alignment horizontal="center" vertical="center"/>
      <protection locked="0"/>
    </xf>
    <xf numFmtId="0" fontId="16" fillId="9" borderId="44" xfId="0" applyFont="1" applyFill="1" applyBorder="1" applyAlignment="1" applyProtection="1">
      <alignment horizontal="center" vertical="center"/>
    </xf>
    <xf numFmtId="20" fontId="16" fillId="0" borderId="45" xfId="0" applyNumberFormat="1" applyFont="1" applyFill="1" applyBorder="1" applyAlignment="1" applyProtection="1">
      <alignment horizontal="center" vertical="center"/>
    </xf>
    <xf numFmtId="20" fontId="16" fillId="0" borderId="45" xfId="0" applyNumberFormat="1" applyFont="1" applyBorder="1" applyAlignment="1" applyProtection="1">
      <alignment horizontal="center" vertical="center"/>
    </xf>
    <xf numFmtId="0" fontId="16" fillId="9" borderId="25" xfId="0" applyFont="1" applyFill="1" applyBorder="1" applyAlignment="1" applyProtection="1">
      <alignment horizontal="center" vertical="center"/>
    </xf>
    <xf numFmtId="0" fontId="16" fillId="6" borderId="26" xfId="0" applyFont="1" applyFill="1" applyBorder="1" applyAlignment="1" applyProtection="1">
      <alignment horizontal="left" wrapText="1"/>
    </xf>
    <xf numFmtId="0" fontId="16" fillId="6" borderId="27" xfId="0" applyFont="1" applyFill="1" applyBorder="1" applyAlignment="1" applyProtection="1">
      <alignment horizontal="left" wrapText="1"/>
    </xf>
    <xf numFmtId="0" fontId="16" fillId="6" borderId="28" xfId="0" applyFont="1" applyFill="1" applyBorder="1" applyAlignment="1" applyProtection="1">
      <alignment horizontal="left" wrapText="1"/>
    </xf>
    <xf numFmtId="0" fontId="16" fillId="0" borderId="53" xfId="0" applyFont="1" applyBorder="1" applyAlignment="1" applyProtection="1">
      <alignment horizontal="center" vertical="center"/>
    </xf>
    <xf numFmtId="0" fontId="16" fillId="0" borderId="40"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55" xfId="0" applyFont="1" applyBorder="1" applyAlignment="1" applyProtection="1">
      <alignment horizontal="center" vertical="center"/>
    </xf>
    <xf numFmtId="0" fontId="16" fillId="4" borderId="14" xfId="0" applyFont="1" applyFill="1" applyBorder="1" applyAlignment="1" applyProtection="1">
      <alignment horizontal="left" vertical="center"/>
    </xf>
    <xf numFmtId="0" fontId="16" fillId="4" borderId="27" xfId="0" applyFont="1" applyFill="1" applyBorder="1" applyAlignment="1" applyProtection="1">
      <alignment horizontal="left" vertical="center"/>
    </xf>
    <xf numFmtId="0" fontId="16" fillId="4" borderId="28" xfId="0" applyFont="1" applyFill="1" applyBorder="1" applyAlignment="1" applyProtection="1">
      <alignment horizontal="left" vertical="center"/>
    </xf>
    <xf numFmtId="0" fontId="16" fillId="4" borderId="15" xfId="0" applyFont="1" applyFill="1" applyBorder="1" applyAlignment="1" applyProtection="1">
      <alignment horizontal="left" vertical="center"/>
    </xf>
    <xf numFmtId="0" fontId="16" fillId="4" borderId="16" xfId="0" applyFont="1" applyFill="1" applyBorder="1" applyAlignment="1" applyProtection="1">
      <alignment horizontal="left" vertical="center"/>
    </xf>
    <xf numFmtId="0" fontId="16" fillId="4" borderId="30" xfId="0" applyFont="1" applyFill="1" applyBorder="1" applyAlignment="1" applyProtection="1">
      <alignment horizontal="left" vertical="center"/>
    </xf>
    <xf numFmtId="0" fontId="16" fillId="6" borderId="50" xfId="0" applyFont="1" applyFill="1" applyBorder="1" applyAlignment="1" applyProtection="1">
      <alignment horizontal="left" wrapText="1"/>
    </xf>
    <xf numFmtId="0" fontId="16" fillId="6" borderId="12" xfId="0" applyFont="1" applyFill="1" applyBorder="1" applyAlignment="1" applyProtection="1">
      <alignment horizontal="left" wrapText="1"/>
    </xf>
    <xf numFmtId="0" fontId="16" fillId="6" borderId="13" xfId="0" applyFont="1" applyFill="1" applyBorder="1" applyAlignment="1" applyProtection="1">
      <alignment horizontal="left" wrapText="1"/>
    </xf>
    <xf numFmtId="0" fontId="16" fillId="12" borderId="50" xfId="0" applyFont="1" applyFill="1" applyBorder="1" applyAlignment="1" applyProtection="1">
      <alignment horizontal="center" vertical="center"/>
    </xf>
    <xf numFmtId="0" fontId="16" fillId="12" borderId="25" xfId="0" applyFont="1" applyFill="1" applyBorder="1" applyAlignment="1" applyProtection="1">
      <alignment horizontal="center" vertical="center"/>
    </xf>
    <xf numFmtId="0" fontId="16" fillId="12" borderId="49" xfId="0" applyFont="1" applyFill="1" applyBorder="1" applyAlignment="1" applyProtection="1">
      <alignment horizontal="center" vertical="center"/>
    </xf>
    <xf numFmtId="0" fontId="16" fillId="12" borderId="39" xfId="0" applyFont="1" applyFill="1" applyBorder="1" applyAlignment="1" applyProtection="1">
      <alignment horizontal="center" vertical="center"/>
    </xf>
    <xf numFmtId="0" fontId="16" fillId="6" borderId="50" xfId="3" applyFont="1" applyFill="1" applyBorder="1" applyAlignment="1" applyProtection="1">
      <alignment horizontal="left" wrapText="1"/>
    </xf>
    <xf numFmtId="0" fontId="16" fillId="6" borderId="12" xfId="3" applyFont="1" applyFill="1" applyBorder="1" applyAlignment="1" applyProtection="1">
      <alignment horizontal="left" wrapText="1"/>
    </xf>
    <xf numFmtId="0" fontId="16" fillId="6" borderId="13" xfId="3" applyFont="1" applyFill="1" applyBorder="1" applyAlignment="1" applyProtection="1">
      <alignment horizontal="left" wrapText="1"/>
    </xf>
    <xf numFmtId="0" fontId="16" fillId="7" borderId="50" xfId="3" applyFont="1" applyFill="1" applyBorder="1" applyAlignment="1" applyProtection="1">
      <alignment horizontal="left" vertical="top"/>
    </xf>
    <xf numFmtId="0" fontId="16" fillId="7" borderId="12" xfId="3" applyFont="1" applyFill="1" applyBorder="1" applyAlignment="1" applyProtection="1">
      <alignment horizontal="left" vertical="top"/>
    </xf>
    <xf numFmtId="0" fontId="16" fillId="7" borderId="13" xfId="3" applyFont="1" applyFill="1" applyBorder="1" applyAlignment="1" applyProtection="1">
      <alignment horizontal="left" vertical="top"/>
    </xf>
    <xf numFmtId="0" fontId="16" fillId="8" borderId="32" xfId="3" applyFont="1" applyFill="1" applyBorder="1" applyAlignment="1" applyProtection="1">
      <alignment horizontal="left" wrapText="1"/>
    </xf>
    <xf numFmtId="0" fontId="16" fillId="8" borderId="16" xfId="3" applyFont="1" applyFill="1" applyBorder="1" applyAlignment="1" applyProtection="1">
      <alignment horizontal="left" wrapText="1"/>
    </xf>
    <xf numFmtId="0" fontId="16" fillId="8" borderId="30" xfId="3" applyFont="1" applyFill="1" applyBorder="1" applyAlignment="1" applyProtection="1">
      <alignment horizontal="left" wrapText="1"/>
    </xf>
    <xf numFmtId="0" fontId="16" fillId="7" borderId="26" xfId="3" applyFont="1" applyFill="1" applyBorder="1" applyAlignment="1" applyProtection="1">
      <alignment horizontal="left" wrapText="1"/>
    </xf>
    <xf numFmtId="0" fontId="16" fillId="7" borderId="27" xfId="3" applyFont="1" applyFill="1" applyBorder="1" applyAlignment="1" applyProtection="1">
      <alignment horizontal="left" wrapText="1"/>
    </xf>
    <xf numFmtId="0" fontId="16" fillId="7" borderId="28" xfId="3" applyFont="1" applyFill="1" applyBorder="1" applyAlignment="1" applyProtection="1">
      <alignment horizontal="left" wrapText="1"/>
    </xf>
    <xf numFmtId="0" fontId="16" fillId="7" borderId="32" xfId="3" applyFont="1" applyFill="1" applyBorder="1" applyAlignment="1" applyProtection="1">
      <alignment horizontal="left" vertical="top"/>
    </xf>
    <xf numFmtId="0" fontId="16" fillId="5" borderId="32" xfId="3" applyFont="1" applyFill="1" applyBorder="1" applyAlignment="1" applyProtection="1">
      <alignment horizontal="left" vertical="top" wrapText="1"/>
    </xf>
    <xf numFmtId="0" fontId="16" fillId="5" borderId="16" xfId="3" applyFont="1" applyFill="1" applyBorder="1" applyAlignment="1" applyProtection="1">
      <alignment horizontal="left" vertical="top" wrapText="1"/>
    </xf>
    <xf numFmtId="0" fontId="16" fillId="5" borderId="30" xfId="3" applyFont="1" applyFill="1" applyBorder="1" applyAlignment="1" applyProtection="1">
      <alignment horizontal="left" vertical="top" wrapText="1"/>
    </xf>
    <xf numFmtId="0" fontId="16" fillId="7" borderId="50" xfId="3" applyFont="1" applyFill="1" applyBorder="1" applyAlignment="1" applyProtection="1">
      <alignment horizontal="left" vertical="top" wrapText="1"/>
    </xf>
    <xf numFmtId="0" fontId="16" fillId="7" borderId="12" xfId="3" applyFont="1" applyFill="1" applyBorder="1" applyAlignment="1" applyProtection="1">
      <alignment horizontal="left" vertical="top" wrapText="1"/>
    </xf>
    <xf numFmtId="0" fontId="16" fillId="7" borderId="13" xfId="3" applyFont="1" applyFill="1" applyBorder="1" applyAlignment="1" applyProtection="1">
      <alignment horizontal="left" vertical="top" wrapText="1"/>
    </xf>
    <xf numFmtId="165" fontId="2" fillId="0" borderId="1" xfId="3" applyNumberFormat="1" applyBorder="1" applyAlignment="1">
      <alignment horizontal="center"/>
    </xf>
    <xf numFmtId="0" fontId="2" fillId="0" borderId="1" xfId="3" applyBorder="1" applyAlignment="1">
      <alignment horizontal="left"/>
    </xf>
    <xf numFmtId="0" fontId="2" fillId="0" borderId="1" xfId="3" applyFont="1" applyBorder="1" applyAlignment="1">
      <alignment horizontal="left"/>
    </xf>
    <xf numFmtId="0" fontId="3" fillId="0" borderId="1" xfId="3" applyFont="1" applyBorder="1" applyAlignment="1">
      <alignment horizontal="left"/>
    </xf>
    <xf numFmtId="0" fontId="12" fillId="0" borderId="1" xfId="3" applyFont="1" applyBorder="1" applyAlignment="1">
      <alignment horizontal="left" vertical="top" wrapText="1"/>
    </xf>
    <xf numFmtId="0" fontId="2" fillId="0" borderId="1" xfId="3" applyBorder="1" applyAlignment="1">
      <alignment horizontal="left" vertical="center"/>
    </xf>
  </cellXfs>
  <cellStyles count="7">
    <cellStyle name="Hyperlink 2" xfId="4" xr:uid="{00000000-0005-0000-0000-000000000000}"/>
    <cellStyle name="Hyperlink 2 2" xfId="5" xr:uid="{00000000-0005-0000-0000-000001000000}"/>
    <cellStyle name="Link" xfId="1" builtinId="8"/>
    <cellStyle name="Normal" xfId="0" builtinId="0"/>
    <cellStyle name="Normal 2" xfId="3" xr:uid="{00000000-0005-0000-0000-000004000000}"/>
    <cellStyle name="Normal 3" xfId="2"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24765</xdr:rowOff>
    </xdr:from>
    <xdr:to>
      <xdr:col>12</xdr:col>
      <xdr:colOff>152400</xdr:colOff>
      <xdr:row>3</xdr:row>
      <xdr:rowOff>120015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367665" y="24765"/>
          <a:ext cx="6810375" cy="430530"/>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klasse 1 + klasse 7 + specialiseringskursus tank</a:t>
          </a:r>
        </a:p>
      </xdr:txBody>
    </xdr:sp>
    <xdr:clientData/>
  </xdr:twoCellAnchor>
  <xdr:twoCellAnchor>
    <xdr:from>
      <xdr:col>1</xdr:col>
      <xdr:colOff>0</xdr:colOff>
      <xdr:row>3</xdr:row>
      <xdr:rowOff>95250</xdr:rowOff>
    </xdr:from>
    <xdr:to>
      <xdr:col>12</xdr:col>
      <xdr:colOff>0</xdr:colOff>
      <xdr:row>6</xdr:row>
      <xdr:rowOff>91440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659130"/>
          <a:ext cx="6819900" cy="72009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05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05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6</xdr:row>
      <xdr:rowOff>104775</xdr:rowOff>
    </xdr:from>
    <xdr:to>
      <xdr:col>12</xdr:col>
      <xdr:colOff>0</xdr:colOff>
      <xdr:row>10</xdr:row>
      <xdr:rowOff>144780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9550" y="1847850"/>
          <a:ext cx="7324725" cy="72580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Downloads\08%20Grund+1+tank%2017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ktionsoversigt"/>
      <sheetName val="Anmeldelse NY"/>
    </sheetNames>
    <sheetDataSet>
      <sheetData sheetId="0"/>
      <sheetData sheetId="1"/>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71"/>
  <sheetViews>
    <sheetView showZeros="0" tabSelected="1" view="pageBreakPreview" zoomScaleNormal="100" zoomScaleSheetLayoutView="100" workbookViewId="0">
      <selection activeCell="I13" sqref="I13"/>
    </sheetView>
  </sheetViews>
  <sheetFormatPr defaultColWidth="9.109375" defaultRowHeight="13.2" x14ac:dyDescent="0.25"/>
  <cols>
    <col min="1" max="1" width="3" style="1" bestFit="1" customWidth="1"/>
    <col min="2" max="3" width="6.6640625" style="1" bestFit="1" customWidth="1"/>
    <col min="4" max="4" width="4.6640625" style="1" bestFit="1" customWidth="1"/>
    <col min="5" max="5" width="4.77734375" style="1" bestFit="1" customWidth="1"/>
    <col min="6" max="6" width="13.44140625" style="1" customWidth="1"/>
    <col min="7" max="7" width="11.44140625" style="1" customWidth="1"/>
    <col min="8" max="8" width="15.33203125" style="1" customWidth="1"/>
    <col min="9" max="9" width="11.44140625" style="1" customWidth="1"/>
    <col min="10" max="10" width="12.5546875" style="1" customWidth="1"/>
    <col min="11" max="11" width="6.109375" style="1" customWidth="1"/>
    <col min="12" max="12" width="29.6640625" style="1" customWidth="1"/>
    <col min="13" max="13" width="3.6640625" style="1" customWidth="1"/>
    <col min="14" max="16384" width="9.109375" style="1"/>
  </cols>
  <sheetData>
    <row r="1" spans="2:12" ht="28.8" customHeight="1" x14ac:dyDescent="0.25"/>
    <row r="2" spans="2:12" ht="28.8" customHeight="1" x14ac:dyDescent="0.25"/>
    <row r="3" spans="2:12" ht="22.8" customHeight="1" x14ac:dyDescent="0.25"/>
    <row r="4" spans="2:12" ht="30.6" customHeight="1" x14ac:dyDescent="0.25"/>
    <row r="9" spans="2:12" x14ac:dyDescent="0.25">
      <c r="G9" s="2">
        <f>I13</f>
        <v>0.33333333333333331</v>
      </c>
      <c r="H9" s="3">
        <v>6.9444000000000005E-4</v>
      </c>
    </row>
    <row r="10" spans="2:12" x14ac:dyDescent="0.25">
      <c r="F10" s="4">
        <f>I12</f>
        <v>0</v>
      </c>
      <c r="G10" s="4">
        <f>G58</f>
        <v>0</v>
      </c>
      <c r="H10" s="4">
        <f>G84</f>
        <v>0</v>
      </c>
      <c r="I10" s="4">
        <f>G110</f>
        <v>0</v>
      </c>
      <c r="J10" s="5"/>
    </row>
    <row r="11" spans="2:12" ht="13.8" thickBot="1" x14ac:dyDescent="0.3"/>
    <row r="12" spans="2:12" ht="14.4" thickBot="1" x14ac:dyDescent="0.3">
      <c r="B12" s="246" t="s">
        <v>19</v>
      </c>
      <c r="C12" s="247"/>
      <c r="D12" s="247"/>
      <c r="E12" s="247"/>
      <c r="F12" s="247"/>
      <c r="G12" s="247"/>
      <c r="H12" s="248"/>
      <c r="I12" s="43"/>
      <c r="J12" s="44" t="s">
        <v>20</v>
      </c>
      <c r="K12" s="45"/>
      <c r="L12" s="46"/>
    </row>
    <row r="13" spans="2:12" ht="14.4" thickBot="1" x14ac:dyDescent="0.3">
      <c r="B13" s="221" t="s">
        <v>21</v>
      </c>
      <c r="C13" s="222"/>
      <c r="D13" s="222"/>
      <c r="E13" s="222"/>
      <c r="F13" s="222"/>
      <c r="G13" s="222"/>
      <c r="H13" s="223"/>
      <c r="I13" s="47">
        <v>0.33333333333333331</v>
      </c>
      <c r="J13" s="48" t="s">
        <v>67</v>
      </c>
      <c r="K13" s="49"/>
      <c r="L13" s="50"/>
    </row>
    <row r="14" spans="2:12" ht="14.4" thickBot="1" x14ac:dyDescent="0.3">
      <c r="B14" s="221" t="s">
        <v>18</v>
      </c>
      <c r="C14" s="222"/>
      <c r="D14" s="222"/>
      <c r="E14" s="222"/>
      <c r="F14" s="222"/>
      <c r="G14" s="222"/>
      <c r="H14" s="223"/>
      <c r="I14" s="51">
        <v>15</v>
      </c>
      <c r="J14" s="48" t="s">
        <v>50</v>
      </c>
      <c r="K14" s="49"/>
      <c r="L14" s="50"/>
    </row>
    <row r="15" spans="2:12" ht="14.4" thickBot="1" x14ac:dyDescent="0.3">
      <c r="B15" s="236" t="s">
        <v>124</v>
      </c>
      <c r="C15" s="237"/>
      <c r="D15" s="237"/>
      <c r="E15" s="237"/>
      <c r="F15" s="237"/>
      <c r="G15" s="237"/>
      <c r="H15" s="240"/>
      <c r="I15" s="52">
        <v>30</v>
      </c>
      <c r="J15" s="48" t="s">
        <v>50</v>
      </c>
      <c r="K15" s="49"/>
      <c r="L15" s="50"/>
    </row>
    <row r="16" spans="2:12" ht="14.4" thickBot="1" x14ac:dyDescent="0.3">
      <c r="B16" s="236" t="s">
        <v>125</v>
      </c>
      <c r="C16" s="237"/>
      <c r="D16" s="237"/>
      <c r="E16" s="237"/>
      <c r="F16" s="237"/>
      <c r="G16" s="238"/>
      <c r="H16" s="239"/>
      <c r="I16" s="53">
        <v>10</v>
      </c>
      <c r="J16" s="54" t="s">
        <v>50</v>
      </c>
      <c r="K16" s="55"/>
      <c r="L16" s="56"/>
    </row>
    <row r="17" spans="2:12" ht="14.4" thickBot="1" x14ac:dyDescent="0.3">
      <c r="B17" s="57" t="s">
        <v>102</v>
      </c>
      <c r="C17" s="58"/>
      <c r="D17" s="58"/>
      <c r="E17" s="58"/>
      <c r="F17" s="59"/>
      <c r="G17" s="224"/>
      <c r="H17" s="225"/>
      <c r="I17" s="225"/>
      <c r="J17" s="226"/>
      <c r="K17" s="230"/>
      <c r="L17" s="231"/>
    </row>
    <row r="18" spans="2:12" ht="14.4" thickBot="1" x14ac:dyDescent="0.3">
      <c r="B18" s="57" t="s">
        <v>103</v>
      </c>
      <c r="C18" s="58"/>
      <c r="D18" s="58"/>
      <c r="E18" s="58"/>
      <c r="F18" s="59"/>
      <c r="G18" s="224"/>
      <c r="H18" s="225"/>
      <c r="I18" s="225"/>
      <c r="J18" s="226"/>
      <c r="K18" s="232"/>
      <c r="L18" s="233"/>
    </row>
    <row r="19" spans="2:12" ht="14.4" thickBot="1" x14ac:dyDescent="0.3">
      <c r="B19" s="57" t="s">
        <v>51</v>
      </c>
      <c r="C19" s="58"/>
      <c r="D19" s="58"/>
      <c r="E19" s="58"/>
      <c r="F19" s="59"/>
      <c r="G19" s="224"/>
      <c r="H19" s="225"/>
      <c r="I19" s="225"/>
      <c r="J19" s="226"/>
      <c r="K19" s="232"/>
      <c r="L19" s="233"/>
    </row>
    <row r="20" spans="2:12" ht="14.4" thickBot="1" x14ac:dyDescent="0.3">
      <c r="B20" s="60" t="s">
        <v>52</v>
      </c>
      <c r="C20" s="61"/>
      <c r="D20" s="61"/>
      <c r="E20" s="61"/>
      <c r="F20" s="62"/>
      <c r="G20" s="224"/>
      <c r="H20" s="225"/>
      <c r="I20" s="225"/>
      <c r="J20" s="226"/>
      <c r="K20" s="232"/>
      <c r="L20" s="233"/>
    </row>
    <row r="21" spans="2:12" ht="14.4" thickBot="1" x14ac:dyDescent="0.3">
      <c r="B21" s="243" t="s">
        <v>113</v>
      </c>
      <c r="C21" s="244"/>
      <c r="D21" s="244"/>
      <c r="E21" s="244"/>
      <c r="F21" s="245"/>
      <c r="G21" s="224"/>
      <c r="H21" s="225"/>
      <c r="I21" s="225"/>
      <c r="J21" s="226"/>
      <c r="K21" s="232"/>
      <c r="L21" s="233"/>
    </row>
    <row r="22" spans="2:12" ht="14.4" thickBot="1" x14ac:dyDescent="0.3">
      <c r="B22" s="60" t="s">
        <v>100</v>
      </c>
      <c r="C22" s="61"/>
      <c r="D22" s="61"/>
      <c r="E22" s="61"/>
      <c r="F22" s="62"/>
      <c r="G22" s="224"/>
      <c r="H22" s="225"/>
      <c r="I22" s="225"/>
      <c r="J22" s="226"/>
      <c r="K22" s="232"/>
      <c r="L22" s="233"/>
    </row>
    <row r="23" spans="2:12" ht="14.4" thickBot="1" x14ac:dyDescent="0.3">
      <c r="B23" s="60" t="s">
        <v>111</v>
      </c>
      <c r="C23" s="61"/>
      <c r="D23" s="61"/>
      <c r="E23" s="61"/>
      <c r="F23" s="62"/>
      <c r="G23" s="224"/>
      <c r="H23" s="225"/>
      <c r="I23" s="225"/>
      <c r="J23" s="226"/>
      <c r="K23" s="232"/>
      <c r="L23" s="233"/>
    </row>
    <row r="24" spans="2:12" ht="14.4" thickBot="1" x14ac:dyDescent="0.3">
      <c r="B24" s="60" t="s">
        <v>53</v>
      </c>
      <c r="C24" s="61"/>
      <c r="D24" s="61"/>
      <c r="E24" s="61"/>
      <c r="F24" s="62"/>
      <c r="G24" s="224"/>
      <c r="H24" s="225"/>
      <c r="I24" s="225"/>
      <c r="J24" s="226"/>
      <c r="K24" s="232"/>
      <c r="L24" s="233"/>
    </row>
    <row r="25" spans="2:12" ht="14.4" thickBot="1" x14ac:dyDescent="0.3">
      <c r="B25" s="57" t="s">
        <v>54</v>
      </c>
      <c r="C25" s="58"/>
      <c r="D25" s="58"/>
      <c r="E25" s="58"/>
      <c r="F25" s="59"/>
      <c r="G25" s="224"/>
      <c r="H25" s="225"/>
      <c r="I25" s="225"/>
      <c r="J25" s="226"/>
      <c r="K25" s="234"/>
      <c r="L25" s="235"/>
    </row>
    <row r="26" spans="2:12" ht="14.4" thickBot="1" x14ac:dyDescent="0.3">
      <c r="B26" s="241" t="s">
        <v>101</v>
      </c>
      <c r="C26" s="242"/>
      <c r="D26" s="242"/>
      <c r="E26" s="242"/>
      <c r="F26" s="242"/>
      <c r="G26" s="224"/>
      <c r="H26" s="225"/>
      <c r="I26" s="225"/>
      <c r="J26" s="225"/>
      <c r="K26" s="225"/>
      <c r="L26" s="226"/>
    </row>
    <row r="27" spans="2:12" ht="14.4" thickBot="1" x14ac:dyDescent="0.3">
      <c r="B27" s="63" t="s">
        <v>56</v>
      </c>
      <c r="C27" s="64"/>
      <c r="D27" s="64"/>
      <c r="E27" s="64"/>
      <c r="F27" s="65"/>
      <c r="G27" s="66"/>
      <c r="H27" s="67"/>
      <c r="I27" s="67"/>
      <c r="J27" s="67"/>
      <c r="K27" s="68"/>
      <c r="L27" s="69"/>
    </row>
    <row r="28" spans="2:12" s="168" customFormat="1" ht="13.8" x14ac:dyDescent="0.25">
      <c r="B28" s="169"/>
      <c r="C28" s="169"/>
      <c r="D28" s="169"/>
      <c r="E28" s="169"/>
      <c r="F28" s="170"/>
      <c r="G28" s="171"/>
      <c r="H28" s="172"/>
      <c r="I28" s="172"/>
      <c r="J28" s="172"/>
      <c r="K28" s="173"/>
      <c r="L28" s="173"/>
    </row>
    <row r="29" spans="2:12" s="168" customFormat="1" ht="13.8" x14ac:dyDescent="0.25">
      <c r="B29" s="169"/>
      <c r="C29" s="169"/>
      <c r="D29" s="169"/>
      <c r="E29" s="169"/>
      <c r="F29" s="170"/>
      <c r="G29" s="171"/>
      <c r="H29" s="172"/>
      <c r="I29" s="172"/>
      <c r="J29" s="172"/>
      <c r="K29" s="173"/>
      <c r="L29" s="173"/>
    </row>
    <row r="30" spans="2:12" ht="14.4" thickBot="1" x14ac:dyDescent="0.3">
      <c r="B30" s="70"/>
      <c r="C30" s="70"/>
      <c r="D30" s="70"/>
      <c r="E30" s="70"/>
      <c r="F30" s="70"/>
      <c r="G30" s="70"/>
      <c r="H30" s="70"/>
      <c r="I30" s="70"/>
      <c r="J30" s="70"/>
      <c r="K30" s="70"/>
      <c r="L30" s="70"/>
    </row>
    <row r="31" spans="2:12" ht="14.4" thickBot="1" x14ac:dyDescent="0.3">
      <c r="B31" s="71" t="s">
        <v>9</v>
      </c>
      <c r="C31" s="72" t="s">
        <v>10</v>
      </c>
      <c r="D31" s="72" t="s">
        <v>11</v>
      </c>
      <c r="E31" s="72" t="s">
        <v>17</v>
      </c>
      <c r="F31" s="72" t="s">
        <v>12</v>
      </c>
      <c r="G31" s="73">
        <f>IF(I12&lt;&gt;" ",I12,0)</f>
        <v>0</v>
      </c>
      <c r="H31" s="74"/>
      <c r="I31" s="74"/>
      <c r="J31" s="74"/>
      <c r="K31" s="74"/>
      <c r="L31" s="75"/>
    </row>
    <row r="32" spans="2:12" ht="13.8" x14ac:dyDescent="0.25">
      <c r="B32" s="76">
        <f>I13</f>
        <v>0.33333333333333331</v>
      </c>
      <c r="C32" s="77">
        <f>G9+(H9*I14)</f>
        <v>0.34374993333333331</v>
      </c>
      <c r="D32" s="78">
        <f>I14</f>
        <v>15</v>
      </c>
      <c r="E32" s="79"/>
      <c r="F32" s="227" t="s">
        <v>0</v>
      </c>
      <c r="G32" s="228"/>
      <c r="H32" s="228"/>
      <c r="I32" s="228"/>
      <c r="J32" s="228"/>
      <c r="K32" s="228"/>
      <c r="L32" s="229"/>
    </row>
    <row r="33" spans="2:12" ht="12.75" customHeight="1" x14ac:dyDescent="0.25">
      <c r="B33" s="184">
        <f>C32</f>
        <v>0.34374993333333331</v>
      </c>
      <c r="C33" s="182">
        <f>B33+(45*H9)</f>
        <v>0.37499973333333331</v>
      </c>
      <c r="D33" s="186">
        <v>45</v>
      </c>
      <c r="E33" s="207">
        <v>1</v>
      </c>
      <c r="F33" s="174" t="s">
        <v>72</v>
      </c>
      <c r="G33" s="175"/>
      <c r="H33" s="175"/>
      <c r="I33" s="175"/>
      <c r="J33" s="175"/>
      <c r="K33" s="175"/>
      <c r="L33" s="176"/>
    </row>
    <row r="34" spans="2:12" ht="12.75" customHeight="1" x14ac:dyDescent="0.25">
      <c r="B34" s="185"/>
      <c r="C34" s="183"/>
      <c r="D34" s="206"/>
      <c r="E34" s="207"/>
      <c r="F34" s="177" t="s">
        <v>2</v>
      </c>
      <c r="G34" s="178"/>
      <c r="H34" s="178"/>
      <c r="I34" s="178"/>
      <c r="J34" s="178"/>
      <c r="K34" s="178"/>
      <c r="L34" s="179"/>
    </row>
    <row r="35" spans="2:12" ht="12.75" customHeight="1" x14ac:dyDescent="0.25">
      <c r="B35" s="80">
        <f>C33</f>
        <v>0.37499973333333331</v>
      </c>
      <c r="C35" s="81">
        <f>B35+(D35*H9)</f>
        <v>0.38194413333333332</v>
      </c>
      <c r="D35" s="82">
        <f>$I$16</f>
        <v>10</v>
      </c>
      <c r="E35" s="83"/>
      <c r="F35" s="84" t="s">
        <v>4</v>
      </c>
      <c r="G35" s="85"/>
      <c r="H35" s="85"/>
      <c r="I35" s="85"/>
      <c r="J35" s="85"/>
      <c r="K35" s="85"/>
      <c r="L35" s="86"/>
    </row>
    <row r="36" spans="2:12" ht="12.75" customHeight="1" x14ac:dyDescent="0.25">
      <c r="B36" s="184">
        <f>C35</f>
        <v>0.38194413333333332</v>
      </c>
      <c r="C36" s="182">
        <f>B36+(45*$H$9)</f>
        <v>0.41319393333333332</v>
      </c>
      <c r="D36" s="206">
        <v>45</v>
      </c>
      <c r="E36" s="207">
        <v>2</v>
      </c>
      <c r="F36" s="196" t="s">
        <v>3</v>
      </c>
      <c r="G36" s="197"/>
      <c r="H36" s="197"/>
      <c r="I36" s="197"/>
      <c r="J36" s="197"/>
      <c r="K36" s="197"/>
      <c r="L36" s="198"/>
    </row>
    <row r="37" spans="2:12" ht="12.75" customHeight="1" x14ac:dyDescent="0.25">
      <c r="B37" s="185"/>
      <c r="C37" s="183"/>
      <c r="D37" s="187"/>
      <c r="E37" s="207"/>
      <c r="F37" s="177" t="s">
        <v>1</v>
      </c>
      <c r="G37" s="178"/>
      <c r="H37" s="178"/>
      <c r="I37" s="178"/>
      <c r="J37" s="178"/>
      <c r="K37" s="178"/>
      <c r="L37" s="179"/>
    </row>
    <row r="38" spans="2:12" ht="13.8" x14ac:dyDescent="0.25">
      <c r="B38" s="87">
        <f>C36</f>
        <v>0.41319393333333332</v>
      </c>
      <c r="C38" s="88">
        <f>B38+(D38*H9)</f>
        <v>0.42013833333333334</v>
      </c>
      <c r="D38" s="82">
        <f>$I$16</f>
        <v>10</v>
      </c>
      <c r="E38" s="89"/>
      <c r="F38" s="193" t="s">
        <v>4</v>
      </c>
      <c r="G38" s="194"/>
      <c r="H38" s="194"/>
      <c r="I38" s="194"/>
      <c r="J38" s="194"/>
      <c r="K38" s="194"/>
      <c r="L38" s="195"/>
    </row>
    <row r="39" spans="2:12" ht="12.75" customHeight="1" x14ac:dyDescent="0.25">
      <c r="B39" s="184">
        <f>C38</f>
        <v>0.42013833333333334</v>
      </c>
      <c r="C39" s="182">
        <f>B39+(45*H9)</f>
        <v>0.45138813333333333</v>
      </c>
      <c r="D39" s="186">
        <v>45</v>
      </c>
      <c r="E39" s="207">
        <v>3</v>
      </c>
      <c r="F39" s="174" t="s">
        <v>6</v>
      </c>
      <c r="G39" s="175"/>
      <c r="H39" s="175"/>
      <c r="I39" s="175"/>
      <c r="J39" s="175"/>
      <c r="K39" s="175"/>
      <c r="L39" s="176"/>
    </row>
    <row r="40" spans="2:12" ht="12.75" customHeight="1" x14ac:dyDescent="0.25">
      <c r="B40" s="185"/>
      <c r="C40" s="183"/>
      <c r="D40" s="187"/>
      <c r="E40" s="207"/>
      <c r="F40" s="177" t="s">
        <v>73</v>
      </c>
      <c r="G40" s="178"/>
      <c r="H40" s="178"/>
      <c r="I40" s="178"/>
      <c r="J40" s="178"/>
      <c r="K40" s="178"/>
      <c r="L40" s="179"/>
    </row>
    <row r="41" spans="2:12" ht="12.75" customHeight="1" x14ac:dyDescent="0.25">
      <c r="B41" s="80">
        <f>C39</f>
        <v>0.45138813333333333</v>
      </c>
      <c r="C41" s="90">
        <f>B41+(D41*H9)</f>
        <v>0.45833253333333335</v>
      </c>
      <c r="D41" s="82">
        <f>$I$16</f>
        <v>10</v>
      </c>
      <c r="E41" s="91"/>
      <c r="F41" s="84" t="s">
        <v>4</v>
      </c>
      <c r="G41" s="85"/>
      <c r="H41" s="85"/>
      <c r="I41" s="85"/>
      <c r="J41" s="85"/>
      <c r="K41" s="85"/>
      <c r="L41" s="86"/>
    </row>
    <row r="42" spans="2:12" ht="12.75" customHeight="1" x14ac:dyDescent="0.25">
      <c r="B42" s="184">
        <f>C41</f>
        <v>0.45833253333333335</v>
      </c>
      <c r="C42" s="182">
        <f>B42+(45*H9)</f>
        <v>0.48958233333333334</v>
      </c>
      <c r="D42" s="186">
        <v>45</v>
      </c>
      <c r="E42" s="207">
        <v>4</v>
      </c>
      <c r="F42" s="196" t="s">
        <v>74</v>
      </c>
      <c r="G42" s="197"/>
      <c r="H42" s="197"/>
      <c r="I42" s="197"/>
      <c r="J42" s="197"/>
      <c r="K42" s="197"/>
      <c r="L42" s="198"/>
    </row>
    <row r="43" spans="2:12" ht="12.75" customHeight="1" x14ac:dyDescent="0.25">
      <c r="B43" s="185"/>
      <c r="C43" s="183"/>
      <c r="D43" s="187"/>
      <c r="E43" s="207"/>
      <c r="F43" s="177" t="s">
        <v>75</v>
      </c>
      <c r="G43" s="178"/>
      <c r="H43" s="178"/>
      <c r="I43" s="178"/>
      <c r="J43" s="178"/>
      <c r="K43" s="178"/>
      <c r="L43" s="179"/>
    </row>
    <row r="44" spans="2:12" ht="13.8" x14ac:dyDescent="0.25">
      <c r="B44" s="87">
        <f>C42</f>
        <v>0.48958233333333334</v>
      </c>
      <c r="C44" s="88">
        <f>B44+(D44*H9)</f>
        <v>0.51041553333333334</v>
      </c>
      <c r="D44" s="82">
        <f>$I$15</f>
        <v>30</v>
      </c>
      <c r="E44" s="89"/>
      <c r="F44" s="199" t="s">
        <v>7</v>
      </c>
      <c r="G44" s="200"/>
      <c r="H44" s="200"/>
      <c r="I44" s="200"/>
      <c r="J44" s="200"/>
      <c r="K44" s="200"/>
      <c r="L44" s="201"/>
    </row>
    <row r="45" spans="2:12" ht="12.75" customHeight="1" x14ac:dyDescent="0.25">
      <c r="B45" s="184">
        <f>C44</f>
        <v>0.51041553333333334</v>
      </c>
      <c r="C45" s="182">
        <f>B45+(45*H9)</f>
        <v>0.54166533333333333</v>
      </c>
      <c r="D45" s="186">
        <v>45</v>
      </c>
      <c r="E45" s="207">
        <v>5</v>
      </c>
      <c r="F45" s="174" t="s">
        <v>76</v>
      </c>
      <c r="G45" s="175"/>
      <c r="H45" s="175"/>
      <c r="I45" s="175"/>
      <c r="J45" s="175"/>
      <c r="K45" s="175"/>
      <c r="L45" s="176"/>
    </row>
    <row r="46" spans="2:12" ht="12.75" customHeight="1" x14ac:dyDescent="0.25">
      <c r="B46" s="185"/>
      <c r="C46" s="183"/>
      <c r="D46" s="187"/>
      <c r="E46" s="207"/>
      <c r="F46" s="177" t="s">
        <v>8</v>
      </c>
      <c r="G46" s="178"/>
      <c r="H46" s="178"/>
      <c r="I46" s="178"/>
      <c r="J46" s="178"/>
      <c r="K46" s="178"/>
      <c r="L46" s="179"/>
    </row>
    <row r="47" spans="2:12" ht="12.75" customHeight="1" x14ac:dyDescent="0.25">
      <c r="B47" s="80">
        <f>C45</f>
        <v>0.54166533333333333</v>
      </c>
      <c r="C47" s="90">
        <f>B47+(D47*H9)</f>
        <v>0.54860973333333329</v>
      </c>
      <c r="D47" s="82">
        <f>$I$16</f>
        <v>10</v>
      </c>
      <c r="E47" s="91"/>
      <c r="F47" s="84" t="s">
        <v>4</v>
      </c>
      <c r="G47" s="85"/>
      <c r="H47" s="85"/>
      <c r="I47" s="85"/>
      <c r="J47" s="85"/>
      <c r="K47" s="85"/>
      <c r="L47" s="86"/>
    </row>
    <row r="48" spans="2:12" ht="12.75" customHeight="1" x14ac:dyDescent="0.25">
      <c r="B48" s="184">
        <f>C47</f>
        <v>0.54860973333333329</v>
      </c>
      <c r="C48" s="182">
        <f>B48+(45*H9)</f>
        <v>0.57985953333333329</v>
      </c>
      <c r="D48" s="186">
        <v>45</v>
      </c>
      <c r="E48" s="207">
        <v>6</v>
      </c>
      <c r="F48" s="196" t="s">
        <v>77</v>
      </c>
      <c r="G48" s="197"/>
      <c r="H48" s="197"/>
      <c r="I48" s="197"/>
      <c r="J48" s="197"/>
      <c r="K48" s="197"/>
      <c r="L48" s="198"/>
    </row>
    <row r="49" spans="2:14" ht="12.75" customHeight="1" x14ac:dyDescent="0.25">
      <c r="B49" s="185"/>
      <c r="C49" s="183"/>
      <c r="D49" s="187"/>
      <c r="E49" s="207"/>
      <c r="F49" s="177" t="s">
        <v>68</v>
      </c>
      <c r="G49" s="178"/>
      <c r="H49" s="178"/>
      <c r="I49" s="178"/>
      <c r="J49" s="178"/>
      <c r="K49" s="178"/>
      <c r="L49" s="179"/>
    </row>
    <row r="50" spans="2:14" ht="13.8" x14ac:dyDescent="0.25">
      <c r="B50" s="87">
        <f>C48</f>
        <v>0.57985953333333329</v>
      </c>
      <c r="C50" s="88">
        <f>B50+(D50*H9)</f>
        <v>0.58680393333333325</v>
      </c>
      <c r="D50" s="82">
        <f>$I$16</f>
        <v>10</v>
      </c>
      <c r="E50" s="89"/>
      <c r="F50" s="193" t="s">
        <v>4</v>
      </c>
      <c r="G50" s="194"/>
      <c r="H50" s="194"/>
      <c r="I50" s="194"/>
      <c r="J50" s="194"/>
      <c r="K50" s="194"/>
      <c r="L50" s="195"/>
    </row>
    <row r="51" spans="2:14" ht="12.75" customHeight="1" x14ac:dyDescent="0.25">
      <c r="B51" s="184">
        <f>C50</f>
        <v>0.58680393333333325</v>
      </c>
      <c r="C51" s="182">
        <f>B51+(45*H9)</f>
        <v>0.61805373333333324</v>
      </c>
      <c r="D51" s="186">
        <v>45</v>
      </c>
      <c r="E51" s="207">
        <v>7</v>
      </c>
      <c r="F51" s="174" t="s">
        <v>83</v>
      </c>
      <c r="G51" s="175"/>
      <c r="H51" s="175"/>
      <c r="I51" s="175"/>
      <c r="J51" s="175"/>
      <c r="K51" s="175"/>
      <c r="L51" s="176"/>
    </row>
    <row r="52" spans="2:14" ht="12.75" customHeight="1" x14ac:dyDescent="0.25">
      <c r="B52" s="185"/>
      <c r="C52" s="183"/>
      <c r="D52" s="187"/>
      <c r="E52" s="207"/>
      <c r="F52" s="196" t="s">
        <v>78</v>
      </c>
      <c r="G52" s="197"/>
      <c r="H52" s="197"/>
      <c r="I52" s="197"/>
      <c r="J52" s="197"/>
      <c r="K52" s="197"/>
      <c r="L52" s="198"/>
    </row>
    <row r="53" spans="2:14" ht="12.75" customHeight="1" x14ac:dyDescent="0.25">
      <c r="B53" s="80">
        <f>C51</f>
        <v>0.61805373333333324</v>
      </c>
      <c r="C53" s="90">
        <f>B53+(D53*H9)</f>
        <v>0.62499813333333321</v>
      </c>
      <c r="D53" s="82">
        <f>$I$16</f>
        <v>10</v>
      </c>
      <c r="E53" s="92"/>
      <c r="F53" s="84" t="s">
        <v>4</v>
      </c>
      <c r="G53" s="85"/>
      <c r="H53" s="85"/>
      <c r="I53" s="85"/>
      <c r="J53" s="85"/>
      <c r="K53" s="85"/>
      <c r="L53" s="86"/>
    </row>
    <row r="54" spans="2:14" ht="12.75" customHeight="1" x14ac:dyDescent="0.25">
      <c r="B54" s="184">
        <f>C53</f>
        <v>0.62499813333333321</v>
      </c>
      <c r="C54" s="182">
        <f>B54+(45*H9)</f>
        <v>0.6562479333333332</v>
      </c>
      <c r="D54" s="186">
        <v>45</v>
      </c>
      <c r="E54" s="204">
        <v>8</v>
      </c>
      <c r="F54" s="174" t="s">
        <v>79</v>
      </c>
      <c r="G54" s="175"/>
      <c r="H54" s="175"/>
      <c r="I54" s="175"/>
      <c r="J54" s="175"/>
      <c r="K54" s="175"/>
      <c r="L54" s="176"/>
    </row>
    <row r="55" spans="2:14" ht="13.5" customHeight="1" thickBot="1" x14ac:dyDescent="0.3">
      <c r="B55" s="208"/>
      <c r="C55" s="209"/>
      <c r="D55" s="210"/>
      <c r="E55" s="205"/>
      <c r="F55" s="190"/>
      <c r="G55" s="191"/>
      <c r="H55" s="191"/>
      <c r="I55" s="191"/>
      <c r="J55" s="191"/>
      <c r="K55" s="191"/>
      <c r="L55" s="192"/>
    </row>
    <row r="56" spans="2:14" ht="13.5" customHeight="1" x14ac:dyDescent="0.25">
      <c r="B56" s="166"/>
      <c r="C56" s="166"/>
      <c r="D56" s="167"/>
      <c r="E56" s="167"/>
      <c r="F56" s="165"/>
      <c r="G56" s="165"/>
      <c r="H56" s="165"/>
      <c r="I56" s="165"/>
      <c r="J56" s="165"/>
      <c r="K56" s="165"/>
      <c r="L56" s="165"/>
    </row>
    <row r="57" spans="2:14" ht="14.4" thickBot="1" x14ac:dyDescent="0.3">
      <c r="B57" s="70"/>
      <c r="C57" s="70"/>
      <c r="D57" s="70"/>
      <c r="E57" s="70"/>
      <c r="F57" s="70"/>
      <c r="G57" s="70"/>
      <c r="H57" s="70"/>
      <c r="I57" s="70"/>
      <c r="J57" s="70"/>
      <c r="K57" s="70"/>
      <c r="L57" s="70"/>
    </row>
    <row r="58" spans="2:14" ht="14.4" thickBot="1" x14ac:dyDescent="0.3">
      <c r="B58" s="71" t="s">
        <v>9</v>
      </c>
      <c r="C58" s="72" t="s">
        <v>10</v>
      </c>
      <c r="D58" s="72" t="s">
        <v>11</v>
      </c>
      <c r="E58" s="72" t="s">
        <v>17</v>
      </c>
      <c r="F58" s="93" t="s">
        <v>13</v>
      </c>
      <c r="G58" s="94">
        <f>IF(I12&lt;&gt;0,G31+1,0)</f>
        <v>0</v>
      </c>
      <c r="H58" s="74"/>
      <c r="I58" s="74"/>
      <c r="J58" s="74"/>
      <c r="K58" s="74"/>
      <c r="L58" s="75"/>
      <c r="N58" s="6"/>
    </row>
    <row r="59" spans="2:14" ht="13.8" x14ac:dyDescent="0.25">
      <c r="B59" s="212">
        <f>I$13</f>
        <v>0.33333333333333331</v>
      </c>
      <c r="C59" s="182">
        <f>B59+(45*H$9)</f>
        <v>0.36458313333333331</v>
      </c>
      <c r="D59" s="186">
        <v>45</v>
      </c>
      <c r="E59" s="207">
        <v>9</v>
      </c>
      <c r="F59" s="95" t="s">
        <v>23</v>
      </c>
      <c r="G59" s="96"/>
      <c r="H59" s="97"/>
      <c r="I59" s="97"/>
      <c r="J59" s="97"/>
      <c r="K59" s="97"/>
      <c r="L59" s="98"/>
    </row>
    <row r="60" spans="2:14" ht="13.8" x14ac:dyDescent="0.25">
      <c r="B60" s="249"/>
      <c r="C60" s="183"/>
      <c r="D60" s="187"/>
      <c r="E60" s="207"/>
      <c r="F60" s="99" t="s">
        <v>80</v>
      </c>
      <c r="G60" s="100"/>
      <c r="H60" s="100"/>
      <c r="I60" s="100"/>
      <c r="J60" s="100"/>
      <c r="K60" s="100"/>
      <c r="L60" s="101"/>
    </row>
    <row r="61" spans="2:14" ht="13.8" x14ac:dyDescent="0.25">
      <c r="B61" s="102">
        <f>C59</f>
        <v>0.36458313333333331</v>
      </c>
      <c r="C61" s="90">
        <f>B61+(D61*H9)</f>
        <v>0.37152753333333333</v>
      </c>
      <c r="D61" s="82">
        <f>$I$16</f>
        <v>10</v>
      </c>
      <c r="E61" s="91"/>
      <c r="F61" s="103" t="s">
        <v>4</v>
      </c>
      <c r="G61" s="104"/>
      <c r="H61" s="104"/>
      <c r="I61" s="104"/>
      <c r="J61" s="104"/>
      <c r="K61" s="104"/>
      <c r="L61" s="105"/>
    </row>
    <row r="62" spans="2:14" ht="13.8" x14ac:dyDescent="0.25">
      <c r="B62" s="184">
        <f>C61</f>
        <v>0.37152753333333333</v>
      </c>
      <c r="C62" s="182">
        <f>B62+(45*$H$9)</f>
        <v>0.40277733333333332</v>
      </c>
      <c r="D62" s="186">
        <v>45</v>
      </c>
      <c r="E62" s="207">
        <v>10</v>
      </c>
      <c r="F62" s="106" t="s">
        <v>5</v>
      </c>
      <c r="G62" s="107"/>
      <c r="H62" s="107"/>
      <c r="I62" s="107"/>
      <c r="J62" s="107"/>
      <c r="K62" s="107"/>
      <c r="L62" s="108"/>
    </row>
    <row r="63" spans="2:14" ht="13.8" x14ac:dyDescent="0.25">
      <c r="B63" s="185"/>
      <c r="C63" s="183"/>
      <c r="D63" s="187"/>
      <c r="E63" s="207"/>
      <c r="F63" s="106"/>
      <c r="G63" s="100"/>
      <c r="H63" s="100"/>
      <c r="I63" s="100"/>
      <c r="J63" s="100"/>
      <c r="K63" s="100"/>
      <c r="L63" s="101"/>
      <c r="N63" s="7"/>
    </row>
    <row r="64" spans="2:14" ht="13.8" x14ac:dyDescent="0.25">
      <c r="B64" s="87">
        <f>C62</f>
        <v>0.40277733333333332</v>
      </c>
      <c r="C64" s="88">
        <f>B64+(D64*H9)</f>
        <v>0.40972173333333334</v>
      </c>
      <c r="D64" s="82">
        <f>$I$16</f>
        <v>10</v>
      </c>
      <c r="E64" s="89"/>
      <c r="F64" s="193" t="s">
        <v>4</v>
      </c>
      <c r="G64" s="194"/>
      <c r="H64" s="194"/>
      <c r="I64" s="194"/>
      <c r="J64" s="194"/>
      <c r="K64" s="194"/>
      <c r="L64" s="195"/>
      <c r="N64" s="8"/>
    </row>
    <row r="65" spans="2:14" ht="13.8" x14ac:dyDescent="0.25">
      <c r="B65" s="184">
        <f>C64</f>
        <v>0.40972173333333334</v>
      </c>
      <c r="C65" s="182">
        <f>B65+(45*H$9)</f>
        <v>0.44097153333333333</v>
      </c>
      <c r="D65" s="186">
        <v>45</v>
      </c>
      <c r="E65" s="207">
        <v>11</v>
      </c>
      <c r="F65" s="109" t="s">
        <v>22</v>
      </c>
      <c r="G65" s="110"/>
      <c r="H65" s="110"/>
      <c r="I65" s="110"/>
      <c r="J65" s="110"/>
      <c r="K65" s="110"/>
      <c r="L65" s="111"/>
      <c r="N65" s="8"/>
    </row>
    <row r="66" spans="2:14" ht="13.8" x14ac:dyDescent="0.25">
      <c r="B66" s="185"/>
      <c r="C66" s="183"/>
      <c r="D66" s="187"/>
      <c r="E66" s="207"/>
      <c r="F66" s="112" t="s">
        <v>126</v>
      </c>
      <c r="G66" s="100"/>
      <c r="H66" s="100"/>
      <c r="I66" s="100"/>
      <c r="J66" s="100"/>
      <c r="K66" s="100"/>
      <c r="L66" s="101"/>
      <c r="N66" s="9"/>
    </row>
    <row r="67" spans="2:14" ht="13.8" x14ac:dyDescent="0.25">
      <c r="B67" s="80">
        <f>C65</f>
        <v>0.44097153333333333</v>
      </c>
      <c r="C67" s="90">
        <f>B67+(D67*H9)</f>
        <v>0.44791593333333335</v>
      </c>
      <c r="D67" s="82">
        <f>$I$16</f>
        <v>10</v>
      </c>
      <c r="E67" s="91"/>
      <c r="F67" s="113" t="s">
        <v>4</v>
      </c>
      <c r="G67" s="104"/>
      <c r="H67" s="104"/>
      <c r="I67" s="104"/>
      <c r="J67" s="104"/>
      <c r="K67" s="104"/>
      <c r="L67" s="105"/>
      <c r="N67" s="9"/>
    </row>
    <row r="68" spans="2:14" ht="13.8" x14ac:dyDescent="0.25">
      <c r="B68" s="184">
        <f>C67</f>
        <v>0.44791593333333335</v>
      </c>
      <c r="C68" s="182">
        <f>B68+(45*H$9)</f>
        <v>0.47916573333333334</v>
      </c>
      <c r="D68" s="186">
        <v>45</v>
      </c>
      <c r="E68" s="207">
        <v>12</v>
      </c>
      <c r="F68" s="114" t="s">
        <v>27</v>
      </c>
      <c r="G68" s="107"/>
      <c r="H68" s="107"/>
      <c r="I68" s="107"/>
      <c r="J68" s="107"/>
      <c r="K68" s="107"/>
      <c r="L68" s="108"/>
      <c r="N68" s="6"/>
    </row>
    <row r="69" spans="2:14" ht="13.8" x14ac:dyDescent="0.25">
      <c r="B69" s="185"/>
      <c r="C69" s="183"/>
      <c r="D69" s="187"/>
      <c r="E69" s="207"/>
      <c r="F69" s="112" t="s">
        <v>28</v>
      </c>
      <c r="G69" s="100"/>
      <c r="H69" s="100"/>
      <c r="I69" s="100"/>
      <c r="J69" s="100"/>
      <c r="K69" s="100"/>
      <c r="L69" s="101"/>
    </row>
    <row r="70" spans="2:14" ht="13.8" x14ac:dyDescent="0.25">
      <c r="B70" s="87">
        <f>C68</f>
        <v>0.47916573333333334</v>
      </c>
      <c r="C70" s="88">
        <f>B70+(I$15*H$9)</f>
        <v>0.49999893333333334</v>
      </c>
      <c r="D70" s="82">
        <f>$I$15</f>
        <v>30</v>
      </c>
      <c r="E70" s="89"/>
      <c r="F70" s="199" t="s">
        <v>7</v>
      </c>
      <c r="G70" s="200"/>
      <c r="H70" s="200"/>
      <c r="I70" s="200"/>
      <c r="J70" s="200"/>
      <c r="K70" s="200"/>
      <c r="L70" s="201"/>
    </row>
    <row r="71" spans="2:14" ht="31.2" customHeight="1" x14ac:dyDescent="0.25">
      <c r="B71" s="184">
        <f>C70</f>
        <v>0.49999893333333334</v>
      </c>
      <c r="C71" s="182">
        <f>B71+(45*H$9)</f>
        <v>0.53124873333333333</v>
      </c>
      <c r="D71" s="186">
        <v>45</v>
      </c>
      <c r="E71" s="207">
        <v>13</v>
      </c>
      <c r="F71" s="174" t="s">
        <v>70</v>
      </c>
      <c r="G71" s="175"/>
      <c r="H71" s="175"/>
      <c r="I71" s="175"/>
      <c r="J71" s="175"/>
      <c r="K71" s="175"/>
      <c r="L71" s="176"/>
    </row>
    <row r="72" spans="2:14" ht="13.8" x14ac:dyDescent="0.25">
      <c r="B72" s="185"/>
      <c r="C72" s="183"/>
      <c r="D72" s="187"/>
      <c r="E72" s="207"/>
      <c r="F72" s="114" t="s">
        <v>66</v>
      </c>
      <c r="G72" s="100"/>
      <c r="H72" s="100"/>
      <c r="I72" s="100"/>
      <c r="J72" s="100"/>
      <c r="K72" s="100"/>
      <c r="L72" s="101"/>
    </row>
    <row r="73" spans="2:14" ht="13.8" x14ac:dyDescent="0.25">
      <c r="B73" s="80">
        <f>C71</f>
        <v>0.53124873333333333</v>
      </c>
      <c r="C73" s="90">
        <f>B73+(D73*H9)</f>
        <v>0.5381931333333333</v>
      </c>
      <c r="D73" s="82">
        <f>$I$16</f>
        <v>10</v>
      </c>
      <c r="E73" s="91"/>
      <c r="F73" s="113" t="s">
        <v>4</v>
      </c>
      <c r="G73" s="104"/>
      <c r="H73" s="104"/>
      <c r="I73" s="104"/>
      <c r="J73" s="104"/>
      <c r="K73" s="104"/>
      <c r="L73" s="105"/>
    </row>
    <row r="74" spans="2:14" ht="13.8" x14ac:dyDescent="0.25">
      <c r="B74" s="184">
        <f>C73</f>
        <v>0.5381931333333333</v>
      </c>
      <c r="C74" s="182">
        <f>B74+(45*H$9)</f>
        <v>0.56944293333333329</v>
      </c>
      <c r="D74" s="186">
        <v>45</v>
      </c>
      <c r="E74" s="207">
        <v>14</v>
      </c>
      <c r="F74" s="109" t="s">
        <v>81</v>
      </c>
      <c r="G74" s="106"/>
      <c r="H74" s="115"/>
      <c r="I74" s="115"/>
      <c r="J74" s="115"/>
      <c r="K74" s="115"/>
      <c r="L74" s="116"/>
    </row>
    <row r="75" spans="2:14" ht="13.8" x14ac:dyDescent="0.25">
      <c r="B75" s="185"/>
      <c r="C75" s="183"/>
      <c r="D75" s="187"/>
      <c r="E75" s="207"/>
      <c r="F75" s="112" t="s">
        <v>26</v>
      </c>
      <c r="G75" s="117"/>
      <c r="H75" s="117"/>
      <c r="I75" s="117"/>
      <c r="J75" s="117"/>
      <c r="K75" s="117"/>
      <c r="L75" s="118"/>
    </row>
    <row r="76" spans="2:14" ht="13.8" x14ac:dyDescent="0.25">
      <c r="B76" s="87">
        <f>C74</f>
        <v>0.56944293333333329</v>
      </c>
      <c r="C76" s="88">
        <f>B76+(D76*H9)</f>
        <v>0.57638733333333325</v>
      </c>
      <c r="D76" s="82">
        <f>$I$16</f>
        <v>10</v>
      </c>
      <c r="E76" s="89"/>
      <c r="F76" s="193"/>
      <c r="G76" s="194"/>
      <c r="H76" s="194"/>
      <c r="I76" s="194"/>
      <c r="J76" s="194"/>
      <c r="K76" s="194"/>
      <c r="L76" s="195"/>
    </row>
    <row r="77" spans="2:14" ht="13.8" x14ac:dyDescent="0.25">
      <c r="B77" s="184">
        <f>C76</f>
        <v>0.57638733333333325</v>
      </c>
      <c r="C77" s="182">
        <f>B77+(45*H$9)</f>
        <v>0.60763713333333325</v>
      </c>
      <c r="D77" s="186">
        <v>45</v>
      </c>
      <c r="E77" s="207">
        <v>15</v>
      </c>
      <c r="F77" s="114" t="s">
        <v>82</v>
      </c>
      <c r="G77" s="119"/>
      <c r="H77" s="119"/>
      <c r="I77" s="119"/>
      <c r="J77" s="119"/>
      <c r="K77" s="119"/>
      <c r="L77" s="120"/>
    </row>
    <row r="78" spans="2:14" ht="13.8" x14ac:dyDescent="0.25">
      <c r="B78" s="185"/>
      <c r="C78" s="183"/>
      <c r="D78" s="187"/>
      <c r="E78" s="207"/>
      <c r="F78" s="106"/>
      <c r="G78" s="115"/>
      <c r="H78" s="115"/>
      <c r="I78" s="115"/>
      <c r="J78" s="115"/>
      <c r="K78" s="115"/>
      <c r="L78" s="116"/>
    </row>
    <row r="79" spans="2:14" ht="13.8" x14ac:dyDescent="0.25">
      <c r="B79" s="80">
        <f>C77</f>
        <v>0.60763713333333325</v>
      </c>
      <c r="C79" s="90">
        <f>B79+(D79*H9)</f>
        <v>0.61458153333333321</v>
      </c>
      <c r="D79" s="82">
        <f>$I$16</f>
        <v>10</v>
      </c>
      <c r="E79" s="92"/>
      <c r="F79" s="121"/>
      <c r="G79" s="104"/>
      <c r="H79" s="104"/>
      <c r="I79" s="104"/>
      <c r="J79" s="104"/>
      <c r="K79" s="104"/>
      <c r="L79" s="105"/>
    </row>
    <row r="80" spans="2:14" ht="13.8" x14ac:dyDescent="0.25">
      <c r="B80" s="184">
        <f>C79</f>
        <v>0.61458153333333321</v>
      </c>
      <c r="C80" s="182">
        <f>B80+(45*H$9)</f>
        <v>0.6458313333333332</v>
      </c>
      <c r="D80" s="186">
        <v>45</v>
      </c>
      <c r="E80" s="204">
        <v>16</v>
      </c>
      <c r="F80" s="109" t="s">
        <v>29</v>
      </c>
      <c r="G80" s="119"/>
      <c r="H80" s="119"/>
      <c r="I80" s="119"/>
      <c r="J80" s="119"/>
      <c r="K80" s="119"/>
      <c r="L80" s="120"/>
    </row>
    <row r="81" spans="2:14" ht="14.4" thickBot="1" x14ac:dyDescent="0.3">
      <c r="B81" s="208"/>
      <c r="C81" s="209"/>
      <c r="D81" s="210"/>
      <c r="E81" s="205"/>
      <c r="F81" s="122"/>
      <c r="G81" s="123"/>
      <c r="H81" s="123"/>
      <c r="I81" s="123"/>
      <c r="J81" s="123"/>
      <c r="K81" s="123"/>
      <c r="L81" s="124"/>
    </row>
    <row r="82" spans="2:14" ht="13.8" x14ac:dyDescent="0.25">
      <c r="B82" s="70"/>
      <c r="C82" s="70"/>
      <c r="D82" s="70"/>
      <c r="E82" s="70"/>
      <c r="F82" s="70"/>
      <c r="G82" s="70"/>
      <c r="H82" s="70"/>
      <c r="I82" s="70"/>
      <c r="J82" s="70"/>
      <c r="K82" s="70"/>
      <c r="L82" s="70"/>
    </row>
    <row r="83" spans="2:14" ht="14.4" thickBot="1" x14ac:dyDescent="0.3">
      <c r="B83" s="70"/>
      <c r="C83" s="70"/>
      <c r="D83" s="70"/>
      <c r="E83" s="70"/>
      <c r="F83" s="70"/>
      <c r="G83" s="70"/>
      <c r="H83" s="70"/>
      <c r="I83" s="70"/>
      <c r="J83" s="70"/>
      <c r="K83" s="70"/>
      <c r="L83" s="70"/>
      <c r="N83" s="6"/>
    </row>
    <row r="84" spans="2:14" ht="14.4" thickBot="1" x14ac:dyDescent="0.3">
      <c r="B84" s="71" t="s">
        <v>9</v>
      </c>
      <c r="C84" s="72" t="s">
        <v>10</v>
      </c>
      <c r="D84" s="72" t="s">
        <v>11</v>
      </c>
      <c r="E84" s="72" t="s">
        <v>17</v>
      </c>
      <c r="F84" s="93" t="s">
        <v>16</v>
      </c>
      <c r="G84" s="94">
        <f>IF(I12&lt;&gt;0,G58+1,0)</f>
        <v>0</v>
      </c>
      <c r="H84" s="74"/>
      <c r="I84" s="74"/>
      <c r="J84" s="74"/>
      <c r="K84" s="74"/>
      <c r="L84" s="75"/>
      <c r="N84" s="6"/>
    </row>
    <row r="85" spans="2:14" ht="13.8" x14ac:dyDescent="0.25">
      <c r="B85" s="212">
        <f>I$13</f>
        <v>0.33333333333333331</v>
      </c>
      <c r="C85" s="182">
        <f>B85+(45*H$9)</f>
        <v>0.36458313333333331</v>
      </c>
      <c r="D85" s="186">
        <v>45</v>
      </c>
      <c r="E85" s="207">
        <v>17</v>
      </c>
      <c r="F85" s="125" t="s">
        <v>71</v>
      </c>
      <c r="G85" s="115"/>
      <c r="H85" s="110"/>
      <c r="I85" s="110"/>
      <c r="J85" s="110"/>
      <c r="K85" s="110"/>
      <c r="L85" s="111"/>
    </row>
    <row r="86" spans="2:14" ht="13.8" x14ac:dyDescent="0.25">
      <c r="B86" s="249"/>
      <c r="C86" s="183"/>
      <c r="D86" s="187"/>
      <c r="E86" s="207"/>
      <c r="F86" s="112" t="s">
        <v>84</v>
      </c>
      <c r="G86" s="100"/>
      <c r="H86" s="100"/>
      <c r="I86" s="100"/>
      <c r="J86" s="100"/>
      <c r="K86" s="100"/>
      <c r="L86" s="101"/>
    </row>
    <row r="87" spans="2:14" ht="13.8" x14ac:dyDescent="0.25">
      <c r="B87" s="102">
        <f>C85</f>
        <v>0.36458313333333331</v>
      </c>
      <c r="C87" s="90">
        <f>B87+(D87*H9)</f>
        <v>0.37152753333333333</v>
      </c>
      <c r="D87" s="82">
        <f>$I$16</f>
        <v>10</v>
      </c>
      <c r="E87" s="91"/>
      <c r="F87" s="103" t="s">
        <v>4</v>
      </c>
      <c r="G87" s="104"/>
      <c r="H87" s="104"/>
      <c r="I87" s="104"/>
      <c r="J87" s="104"/>
      <c r="K87" s="104"/>
      <c r="L87" s="105"/>
    </row>
    <row r="88" spans="2:14" ht="13.8" x14ac:dyDescent="0.25">
      <c r="B88" s="184">
        <f>C87</f>
        <v>0.37152753333333333</v>
      </c>
      <c r="C88" s="182">
        <f>B88+(45*$H$9)</f>
        <v>0.40277733333333332</v>
      </c>
      <c r="D88" s="186">
        <v>45</v>
      </c>
      <c r="E88" s="207">
        <v>18</v>
      </c>
      <c r="F88" s="109" t="s">
        <v>69</v>
      </c>
      <c r="G88" s="107"/>
      <c r="H88" s="107"/>
      <c r="I88" s="107"/>
      <c r="J88" s="107"/>
      <c r="K88" s="107"/>
      <c r="L88" s="108"/>
    </row>
    <row r="89" spans="2:14" ht="13.8" x14ac:dyDescent="0.25">
      <c r="B89" s="185"/>
      <c r="C89" s="183"/>
      <c r="D89" s="187"/>
      <c r="E89" s="207"/>
      <c r="F89" s="112" t="s">
        <v>85</v>
      </c>
      <c r="G89" s="100"/>
      <c r="H89" s="100"/>
      <c r="I89" s="100"/>
      <c r="J89" s="100"/>
      <c r="K89" s="100"/>
      <c r="L89" s="101"/>
    </row>
    <row r="90" spans="2:14" ht="13.8" x14ac:dyDescent="0.25">
      <c r="B90" s="87">
        <f>C88</f>
        <v>0.40277733333333332</v>
      </c>
      <c r="C90" s="88">
        <f>B90+(D90*H9)</f>
        <v>0.40972173333333334</v>
      </c>
      <c r="D90" s="82">
        <f>$I$16</f>
        <v>10</v>
      </c>
      <c r="E90" s="89"/>
      <c r="F90" s="193" t="s">
        <v>4</v>
      </c>
      <c r="G90" s="194"/>
      <c r="H90" s="194"/>
      <c r="I90" s="194"/>
      <c r="J90" s="194"/>
      <c r="K90" s="194"/>
      <c r="L90" s="195"/>
    </row>
    <row r="91" spans="2:14" ht="13.8" x14ac:dyDescent="0.25">
      <c r="B91" s="184">
        <f>C90</f>
        <v>0.40972173333333334</v>
      </c>
      <c r="C91" s="182">
        <f>B91+(45*H$9)</f>
        <v>0.44097153333333333</v>
      </c>
      <c r="D91" s="186">
        <v>45</v>
      </c>
      <c r="E91" s="203">
        <v>19</v>
      </c>
      <c r="F91" s="126" t="s">
        <v>32</v>
      </c>
      <c r="G91" s="107"/>
      <c r="H91" s="107"/>
      <c r="I91" s="107"/>
      <c r="J91" s="107"/>
      <c r="K91" s="107"/>
      <c r="L91" s="108"/>
      <c r="N91" s="6"/>
    </row>
    <row r="92" spans="2:14" ht="13.8" x14ac:dyDescent="0.25">
      <c r="B92" s="185"/>
      <c r="C92" s="183"/>
      <c r="D92" s="187"/>
      <c r="E92" s="203"/>
      <c r="F92" s="112" t="s">
        <v>30</v>
      </c>
      <c r="G92" s="100"/>
      <c r="H92" s="100"/>
      <c r="I92" s="100"/>
      <c r="J92" s="100"/>
      <c r="K92" s="100"/>
      <c r="L92" s="101"/>
      <c r="N92" s="6"/>
    </row>
    <row r="93" spans="2:14" ht="13.8" x14ac:dyDescent="0.25">
      <c r="B93" s="80">
        <f>C91</f>
        <v>0.44097153333333333</v>
      </c>
      <c r="C93" s="90">
        <f>B93+(D93*H9)</f>
        <v>0.44791593333333335</v>
      </c>
      <c r="D93" s="82">
        <f>$I$16</f>
        <v>10</v>
      </c>
      <c r="E93" s="91"/>
      <c r="F93" s="113" t="s">
        <v>4</v>
      </c>
      <c r="G93" s="104"/>
      <c r="H93" s="104"/>
      <c r="I93" s="104"/>
      <c r="J93" s="104"/>
      <c r="K93" s="104"/>
      <c r="L93" s="105"/>
      <c r="N93" s="6"/>
    </row>
    <row r="94" spans="2:14" ht="13.8" x14ac:dyDescent="0.25">
      <c r="B94" s="184">
        <f>C93</f>
        <v>0.44791593333333335</v>
      </c>
      <c r="C94" s="182">
        <f>B94+(45*H$9)</f>
        <v>0.47916573333333334</v>
      </c>
      <c r="D94" s="186">
        <v>45</v>
      </c>
      <c r="E94" s="203">
        <v>20</v>
      </c>
      <c r="F94" s="109" t="s">
        <v>35</v>
      </c>
      <c r="G94" s="110"/>
      <c r="H94" s="110"/>
      <c r="I94" s="110" t="s">
        <v>31</v>
      </c>
      <c r="J94" s="110"/>
      <c r="K94" s="110"/>
      <c r="L94" s="111"/>
      <c r="N94" s="6"/>
    </row>
    <row r="95" spans="2:14" ht="13.8" x14ac:dyDescent="0.25">
      <c r="B95" s="185"/>
      <c r="C95" s="183"/>
      <c r="D95" s="187"/>
      <c r="E95" s="203"/>
      <c r="F95" s="114" t="s">
        <v>34</v>
      </c>
      <c r="G95" s="107"/>
      <c r="H95" s="107" t="s">
        <v>65</v>
      </c>
      <c r="I95" s="107"/>
      <c r="J95" s="107"/>
      <c r="K95" s="107"/>
      <c r="L95" s="108"/>
      <c r="N95" s="6"/>
    </row>
    <row r="96" spans="2:14" ht="13.8" x14ac:dyDescent="0.25">
      <c r="B96" s="87">
        <f>C94</f>
        <v>0.47916573333333334</v>
      </c>
      <c r="C96" s="88">
        <f>B96+(I$15*H$9)</f>
        <v>0.49999893333333334</v>
      </c>
      <c r="D96" s="82">
        <f>$I$15</f>
        <v>30</v>
      </c>
      <c r="E96" s="89"/>
      <c r="F96" s="199" t="s">
        <v>7</v>
      </c>
      <c r="G96" s="200"/>
      <c r="H96" s="200"/>
      <c r="I96" s="200"/>
      <c r="J96" s="200"/>
      <c r="K96" s="200"/>
      <c r="L96" s="201"/>
      <c r="N96" s="10"/>
    </row>
    <row r="97" spans="2:14" ht="13.8" x14ac:dyDescent="0.25">
      <c r="B97" s="217">
        <f>C96</f>
        <v>0.49999893333333334</v>
      </c>
      <c r="C97" s="216">
        <f>B97+(45*H$9)</f>
        <v>0.53124873333333333</v>
      </c>
      <c r="D97" s="207">
        <v>45</v>
      </c>
      <c r="E97" s="203">
        <v>21</v>
      </c>
      <c r="F97" s="109" t="s">
        <v>86</v>
      </c>
      <c r="G97" s="110"/>
      <c r="H97" s="110"/>
      <c r="I97" s="110" t="s">
        <v>87</v>
      </c>
      <c r="J97" s="110"/>
      <c r="K97" s="110"/>
      <c r="L97" s="111"/>
      <c r="N97" s="6"/>
    </row>
    <row r="98" spans="2:14" ht="13.8" x14ac:dyDescent="0.25">
      <c r="B98" s="217"/>
      <c r="C98" s="216"/>
      <c r="D98" s="207"/>
      <c r="E98" s="203"/>
      <c r="F98" s="112" t="s">
        <v>88</v>
      </c>
      <c r="G98" s="100"/>
      <c r="H98" s="100"/>
      <c r="I98" s="100"/>
      <c r="J98" s="100"/>
      <c r="K98" s="100"/>
      <c r="L98" s="101"/>
      <c r="N98" s="6"/>
    </row>
    <row r="99" spans="2:14" ht="13.8" x14ac:dyDescent="0.25">
      <c r="B99" s="87">
        <f>C97</f>
        <v>0.53124873333333333</v>
      </c>
      <c r="C99" s="88">
        <f>B99+(D99*H9)</f>
        <v>0.5381931333333333</v>
      </c>
      <c r="D99" s="82">
        <f>$I$16</f>
        <v>10</v>
      </c>
      <c r="E99" s="91"/>
      <c r="F99" s="290" t="s">
        <v>4</v>
      </c>
      <c r="G99" s="291"/>
      <c r="H99" s="291"/>
      <c r="I99" s="291"/>
      <c r="J99" s="291"/>
      <c r="K99" s="291"/>
      <c r="L99" s="292"/>
      <c r="N99" s="6"/>
    </row>
    <row r="100" spans="2:14" ht="13.8" x14ac:dyDescent="0.25">
      <c r="B100" s="252">
        <f>C99</f>
        <v>0.5381931333333333</v>
      </c>
      <c r="C100" s="214">
        <f>B100+(45*H$9)</f>
        <v>0.56944293333333329</v>
      </c>
      <c r="D100" s="206">
        <v>45</v>
      </c>
      <c r="E100" s="202">
        <v>22</v>
      </c>
      <c r="F100" s="114" t="s">
        <v>33</v>
      </c>
      <c r="G100" s="107"/>
      <c r="H100" s="107"/>
      <c r="I100" s="107"/>
      <c r="J100" s="107"/>
      <c r="K100" s="107"/>
      <c r="L100" s="108"/>
      <c r="N100" s="6"/>
    </row>
    <row r="101" spans="2:14" ht="13.8" x14ac:dyDescent="0.25">
      <c r="B101" s="185"/>
      <c r="C101" s="183"/>
      <c r="D101" s="187"/>
      <c r="E101" s="203"/>
      <c r="F101" s="114" t="s">
        <v>89</v>
      </c>
      <c r="G101" s="107"/>
      <c r="H101" s="107"/>
      <c r="I101" s="107"/>
      <c r="J101" s="107"/>
      <c r="K101" s="107"/>
      <c r="L101" s="108"/>
      <c r="N101" s="6"/>
    </row>
    <row r="102" spans="2:14" ht="13.8" x14ac:dyDescent="0.25">
      <c r="B102" s="87">
        <f>C100</f>
        <v>0.56944293333333329</v>
      </c>
      <c r="C102" s="88">
        <f>B102+(D102*H9)</f>
        <v>0.57638733333333325</v>
      </c>
      <c r="D102" s="82">
        <f>$I$16</f>
        <v>10</v>
      </c>
      <c r="E102" s="89"/>
      <c r="F102" s="290" t="s">
        <v>4</v>
      </c>
      <c r="G102" s="291"/>
      <c r="H102" s="291"/>
      <c r="I102" s="291"/>
      <c r="J102" s="291"/>
      <c r="K102" s="291"/>
      <c r="L102" s="292"/>
      <c r="N102" s="6"/>
    </row>
    <row r="103" spans="2:14" ht="13.8" x14ac:dyDescent="0.25">
      <c r="B103" s="184">
        <f>C102</f>
        <v>0.57638733333333325</v>
      </c>
      <c r="C103" s="182">
        <f>B103+(45*H$9)</f>
        <v>0.60763713333333325</v>
      </c>
      <c r="D103" s="186">
        <v>45</v>
      </c>
      <c r="E103" s="188">
        <v>23</v>
      </c>
      <c r="F103" s="127" t="s">
        <v>36</v>
      </c>
      <c r="G103" s="107"/>
      <c r="H103" s="107"/>
      <c r="I103" s="107"/>
      <c r="J103" s="107"/>
      <c r="K103" s="107"/>
      <c r="L103" s="108"/>
    </row>
    <row r="104" spans="2:14" ht="13.8" x14ac:dyDescent="0.25">
      <c r="B104" s="185"/>
      <c r="C104" s="183"/>
      <c r="D104" s="187"/>
      <c r="E104" s="188"/>
      <c r="F104" s="112" t="s">
        <v>90</v>
      </c>
      <c r="G104" s="100"/>
      <c r="H104" s="100"/>
      <c r="I104" s="100"/>
      <c r="J104" s="100"/>
      <c r="K104" s="100"/>
      <c r="L104" s="101"/>
    </row>
    <row r="105" spans="2:14" ht="13.8" x14ac:dyDescent="0.25">
      <c r="B105" s="80">
        <f>C103</f>
        <v>0.60763713333333325</v>
      </c>
      <c r="C105" s="90">
        <f>B105+(D105*H9)</f>
        <v>0.61458153333333321</v>
      </c>
      <c r="D105" s="82">
        <f>$I$16</f>
        <v>10</v>
      </c>
      <c r="E105" s="92"/>
      <c r="F105" s="290" t="s">
        <v>4</v>
      </c>
      <c r="G105" s="291"/>
      <c r="H105" s="291"/>
      <c r="I105" s="291"/>
      <c r="J105" s="291"/>
      <c r="K105" s="291"/>
      <c r="L105" s="292"/>
    </row>
    <row r="106" spans="2:14" ht="13.8" x14ac:dyDescent="0.25">
      <c r="B106" s="184">
        <f>C105</f>
        <v>0.61458153333333321</v>
      </c>
      <c r="C106" s="182">
        <f>B106+(45*H$9)</f>
        <v>0.6458313333333332</v>
      </c>
      <c r="D106" s="186">
        <v>45</v>
      </c>
      <c r="E106" s="189">
        <v>24</v>
      </c>
      <c r="F106" s="114" t="s">
        <v>37</v>
      </c>
      <c r="G106" s="107"/>
      <c r="H106" s="107"/>
      <c r="I106" s="107"/>
      <c r="J106" s="107"/>
      <c r="K106" s="107"/>
      <c r="L106" s="108"/>
    </row>
    <row r="107" spans="2:14" ht="14.4" thickBot="1" x14ac:dyDescent="0.3">
      <c r="B107" s="208"/>
      <c r="C107" s="209"/>
      <c r="D107" s="210"/>
      <c r="E107" s="253"/>
      <c r="F107" s="122" t="s">
        <v>38</v>
      </c>
      <c r="G107" s="128"/>
      <c r="H107" s="128"/>
      <c r="I107" s="128"/>
      <c r="J107" s="128"/>
      <c r="K107" s="128"/>
      <c r="L107" s="129"/>
    </row>
    <row r="108" spans="2:14" ht="13.8" x14ac:dyDescent="0.25">
      <c r="B108" s="70"/>
      <c r="C108" s="70"/>
      <c r="D108" s="70"/>
      <c r="E108" s="70"/>
      <c r="F108" s="70"/>
      <c r="G108" s="70"/>
      <c r="H108" s="70"/>
      <c r="I108" s="70"/>
      <c r="J108" s="70"/>
      <c r="K108" s="70"/>
      <c r="L108" s="70"/>
      <c r="N108" s="6"/>
    </row>
    <row r="109" spans="2:14" ht="14.4" thickBot="1" x14ac:dyDescent="0.3">
      <c r="B109" s="70"/>
      <c r="C109" s="70"/>
      <c r="D109" s="70"/>
      <c r="E109" s="70"/>
      <c r="F109" s="70"/>
      <c r="G109" s="70"/>
      <c r="H109" s="70"/>
      <c r="I109" s="70"/>
      <c r="J109" s="70"/>
      <c r="K109" s="70"/>
      <c r="L109" s="70"/>
      <c r="N109" s="6"/>
    </row>
    <row r="110" spans="2:14" ht="14.4" thickBot="1" x14ac:dyDescent="0.3">
      <c r="B110" s="71" t="s">
        <v>9</v>
      </c>
      <c r="C110" s="72" t="s">
        <v>10</v>
      </c>
      <c r="D110" s="72" t="s">
        <v>11</v>
      </c>
      <c r="E110" s="72" t="s">
        <v>17</v>
      </c>
      <c r="F110" s="130" t="s">
        <v>15</v>
      </c>
      <c r="G110" s="94">
        <f>IF(I12&lt;&gt;0,G84+1,0)</f>
        <v>0</v>
      </c>
      <c r="H110" s="74"/>
      <c r="I110" s="74"/>
      <c r="J110" s="74"/>
      <c r="K110" s="74"/>
      <c r="L110" s="75"/>
      <c r="N110" s="6"/>
    </row>
    <row r="111" spans="2:14" ht="29.4" customHeight="1" x14ac:dyDescent="0.25">
      <c r="B111" s="212">
        <f>I$13</f>
        <v>0.33333333333333331</v>
      </c>
      <c r="C111" s="182">
        <f>B111+(D111*H$9)</f>
        <v>0.36458313333333331</v>
      </c>
      <c r="D111" s="186">
        <v>45</v>
      </c>
      <c r="E111" s="188">
        <v>25</v>
      </c>
      <c r="F111" s="196" t="s">
        <v>91</v>
      </c>
      <c r="G111" s="197"/>
      <c r="H111" s="197"/>
      <c r="I111" s="197"/>
      <c r="J111" s="197"/>
      <c r="K111" s="197"/>
      <c r="L111" s="198"/>
      <c r="N111" s="6"/>
    </row>
    <row r="112" spans="2:14" ht="13.8" x14ac:dyDescent="0.25">
      <c r="B112" s="213"/>
      <c r="C112" s="214"/>
      <c r="D112" s="206"/>
      <c r="E112" s="215"/>
      <c r="F112" s="112" t="s">
        <v>92</v>
      </c>
      <c r="G112" s="107"/>
      <c r="H112" s="107"/>
      <c r="I112" s="107"/>
      <c r="J112" s="107"/>
      <c r="K112" s="107"/>
      <c r="L112" s="108"/>
      <c r="N112" s="6"/>
    </row>
    <row r="113" spans="2:14" ht="13.8" x14ac:dyDescent="0.25">
      <c r="B113" s="131">
        <f>C111</f>
        <v>0.36458313333333331</v>
      </c>
      <c r="C113" s="88">
        <f>B113+(D113*H9)</f>
        <v>0.37152753333333333</v>
      </c>
      <c r="D113" s="82">
        <f>$I$16</f>
        <v>10</v>
      </c>
      <c r="E113" s="91"/>
      <c r="F113" s="277" t="s">
        <v>4</v>
      </c>
      <c r="G113" s="278"/>
      <c r="H113" s="278"/>
      <c r="I113" s="278"/>
      <c r="J113" s="278"/>
      <c r="K113" s="278"/>
      <c r="L113" s="279"/>
      <c r="N113" s="6"/>
    </row>
    <row r="114" spans="2:14" ht="13.8" x14ac:dyDescent="0.25">
      <c r="B114" s="251">
        <f>C113</f>
        <v>0.37152753333333333</v>
      </c>
      <c r="C114" s="214">
        <f>B114+(D114*H$9)</f>
        <v>0.40277733333333332</v>
      </c>
      <c r="D114" s="206">
        <v>45</v>
      </c>
      <c r="E114" s="250">
        <v>26</v>
      </c>
      <c r="F114" s="114" t="s">
        <v>39</v>
      </c>
      <c r="G114" s="106"/>
      <c r="H114" s="107"/>
      <c r="I114" s="107"/>
      <c r="J114" s="107"/>
      <c r="K114" s="107"/>
      <c r="L114" s="108"/>
      <c r="N114" s="6"/>
    </row>
    <row r="115" spans="2:14" ht="30" customHeight="1" x14ac:dyDescent="0.25">
      <c r="B115" s="220"/>
      <c r="C115" s="183"/>
      <c r="D115" s="187"/>
      <c r="E115" s="218"/>
      <c r="F115" s="177" t="s">
        <v>40</v>
      </c>
      <c r="G115" s="178"/>
      <c r="H115" s="178"/>
      <c r="I115" s="178"/>
      <c r="J115" s="178"/>
      <c r="K115" s="178"/>
      <c r="L115" s="179"/>
      <c r="N115" s="6"/>
    </row>
    <row r="116" spans="2:14" ht="13.8" x14ac:dyDescent="0.25">
      <c r="B116" s="132">
        <f>C114</f>
        <v>0.40277733333333332</v>
      </c>
      <c r="C116" s="88">
        <f>B116+(D116*H9)</f>
        <v>0.40972173333333334</v>
      </c>
      <c r="D116" s="82">
        <f>$I$16</f>
        <v>10</v>
      </c>
      <c r="E116" s="91"/>
      <c r="F116" s="193" t="s">
        <v>4</v>
      </c>
      <c r="G116" s="194"/>
      <c r="H116" s="194"/>
      <c r="I116" s="194"/>
      <c r="J116" s="194"/>
      <c r="K116" s="194"/>
      <c r="L116" s="195"/>
      <c r="N116" s="6"/>
    </row>
    <row r="117" spans="2:14" ht="13.8" x14ac:dyDescent="0.25">
      <c r="B117" s="219">
        <f>C116</f>
        <v>0.40972173333333334</v>
      </c>
      <c r="C117" s="182">
        <f>B117+(D117*H$9)</f>
        <v>0.44097153333333333</v>
      </c>
      <c r="D117" s="186">
        <v>45</v>
      </c>
      <c r="E117" s="215">
        <v>27</v>
      </c>
      <c r="F117" s="125" t="s">
        <v>41</v>
      </c>
      <c r="G117" s="110"/>
      <c r="H117" s="110"/>
      <c r="I117" s="110"/>
      <c r="J117" s="110"/>
      <c r="K117" s="110"/>
      <c r="L117" s="111"/>
      <c r="N117" s="6"/>
    </row>
    <row r="118" spans="2:14" ht="13.8" x14ac:dyDescent="0.25">
      <c r="B118" s="220"/>
      <c r="C118" s="183"/>
      <c r="D118" s="187"/>
      <c r="E118" s="218"/>
      <c r="F118" s="114"/>
      <c r="G118" s="107"/>
      <c r="H118" s="107"/>
      <c r="I118" s="107"/>
      <c r="J118" s="107"/>
      <c r="K118" s="107"/>
      <c r="L118" s="108"/>
      <c r="N118" s="6"/>
    </row>
    <row r="119" spans="2:14" ht="13.8" x14ac:dyDescent="0.25">
      <c r="B119" s="133">
        <f>C117</f>
        <v>0.44097153333333333</v>
      </c>
      <c r="C119" s="90">
        <f>B119+(D119*H9)</f>
        <v>0.44791593333333335</v>
      </c>
      <c r="D119" s="82">
        <f>$I$16</f>
        <v>10</v>
      </c>
      <c r="E119" s="134"/>
      <c r="F119" s="277" t="s">
        <v>4</v>
      </c>
      <c r="G119" s="278"/>
      <c r="H119" s="278"/>
      <c r="I119" s="278"/>
      <c r="J119" s="278"/>
      <c r="K119" s="278"/>
      <c r="L119" s="279"/>
      <c r="N119" s="6"/>
    </row>
    <row r="120" spans="2:14" ht="13.8" x14ac:dyDescent="0.25">
      <c r="B120" s="219">
        <f>C119</f>
        <v>0.44791593333333335</v>
      </c>
      <c r="C120" s="182">
        <f>B120+(D120*H$9)</f>
        <v>0.47916573333333334</v>
      </c>
      <c r="D120" s="186">
        <v>45</v>
      </c>
      <c r="E120" s="215">
        <v>28</v>
      </c>
      <c r="F120" s="135" t="s">
        <v>93</v>
      </c>
      <c r="G120" s="107"/>
      <c r="H120" s="107"/>
      <c r="I120" s="107"/>
      <c r="J120" s="107"/>
      <c r="K120" s="107"/>
      <c r="L120" s="108"/>
      <c r="N120" s="6"/>
    </row>
    <row r="121" spans="2:14" ht="13.8" x14ac:dyDescent="0.25">
      <c r="B121" s="220"/>
      <c r="C121" s="183"/>
      <c r="D121" s="187"/>
      <c r="E121" s="218"/>
      <c r="F121" s="136"/>
      <c r="G121" s="100"/>
      <c r="H121" s="100"/>
      <c r="I121" s="100"/>
      <c r="J121" s="100"/>
      <c r="K121" s="100"/>
      <c r="L121" s="101"/>
      <c r="N121" s="6"/>
    </row>
    <row r="122" spans="2:14" ht="13.8" x14ac:dyDescent="0.25">
      <c r="B122" s="133">
        <f>C120</f>
        <v>0.47916573333333334</v>
      </c>
      <c r="C122" s="90">
        <f>B122+(D122*H$9)</f>
        <v>0.49999893333333334</v>
      </c>
      <c r="D122" s="82">
        <f>$I$15</f>
        <v>30</v>
      </c>
      <c r="E122" s="137"/>
      <c r="F122" s="280" t="s">
        <v>7</v>
      </c>
      <c r="G122" s="281"/>
      <c r="H122" s="281"/>
      <c r="I122" s="281"/>
      <c r="J122" s="281"/>
      <c r="K122" s="281"/>
      <c r="L122" s="282"/>
      <c r="N122" s="6"/>
    </row>
    <row r="123" spans="2:14" ht="13.8" x14ac:dyDescent="0.25">
      <c r="B123" s="217">
        <f>C122</f>
        <v>0.49999893333333334</v>
      </c>
      <c r="C123" s="216">
        <f>B123+(D123*$H$9)</f>
        <v>0.53124873333333333</v>
      </c>
      <c r="D123" s="207">
        <v>45</v>
      </c>
      <c r="E123" s="207">
        <v>29</v>
      </c>
      <c r="F123" s="138" t="s">
        <v>127</v>
      </c>
      <c r="G123" s="139"/>
      <c r="H123" s="139"/>
      <c r="I123" s="139"/>
      <c r="J123" s="139"/>
      <c r="K123" s="139"/>
      <c r="L123" s="140"/>
      <c r="N123" s="6"/>
    </row>
    <row r="124" spans="2:14" ht="13.8" x14ac:dyDescent="0.25">
      <c r="B124" s="217"/>
      <c r="C124" s="216"/>
      <c r="D124" s="207"/>
      <c r="E124" s="207"/>
      <c r="F124" s="141" t="s">
        <v>25</v>
      </c>
      <c r="G124" s="142"/>
      <c r="H124" s="142"/>
      <c r="I124" s="142"/>
      <c r="J124" s="142"/>
      <c r="K124" s="142"/>
      <c r="L124" s="143"/>
      <c r="N124" s="6"/>
    </row>
    <row r="125" spans="2:14" ht="13.8" x14ac:dyDescent="0.25">
      <c r="B125" s="87">
        <f>C123</f>
        <v>0.53124873333333333</v>
      </c>
      <c r="C125" s="88">
        <f>B125+(D125*H9)</f>
        <v>0.5381931333333333</v>
      </c>
      <c r="D125" s="82">
        <f>$I$16</f>
        <v>10</v>
      </c>
      <c r="E125" s="91"/>
      <c r="F125" s="277" t="s">
        <v>4</v>
      </c>
      <c r="G125" s="278"/>
      <c r="H125" s="278"/>
      <c r="I125" s="278"/>
      <c r="J125" s="278"/>
      <c r="K125" s="278"/>
      <c r="L125" s="279"/>
      <c r="N125" s="6"/>
    </row>
    <row r="126" spans="2:14" ht="13.8" x14ac:dyDescent="0.25">
      <c r="B126" s="252">
        <f>C125</f>
        <v>0.5381931333333333</v>
      </c>
      <c r="C126" s="214">
        <f>B126+(D126*$H$9)</f>
        <v>0.56944293333333329</v>
      </c>
      <c r="D126" s="206">
        <v>45</v>
      </c>
      <c r="E126" s="206">
        <v>30</v>
      </c>
      <c r="F126" s="138" t="s">
        <v>128</v>
      </c>
      <c r="G126" s="144"/>
      <c r="H126" s="144"/>
      <c r="I126" s="144"/>
      <c r="J126" s="144"/>
      <c r="K126" s="144"/>
      <c r="L126" s="145"/>
      <c r="N126" s="6"/>
    </row>
    <row r="127" spans="2:14" ht="30" customHeight="1" x14ac:dyDescent="0.25">
      <c r="B127" s="185"/>
      <c r="C127" s="183"/>
      <c r="D127" s="187"/>
      <c r="E127" s="187"/>
      <c r="F127" s="287" t="s">
        <v>24</v>
      </c>
      <c r="G127" s="288"/>
      <c r="H127" s="288"/>
      <c r="I127" s="288"/>
      <c r="J127" s="288"/>
      <c r="K127" s="288"/>
      <c r="L127" s="289"/>
      <c r="N127" s="6"/>
    </row>
    <row r="128" spans="2:14" ht="13.8" x14ac:dyDescent="0.25">
      <c r="B128" s="87">
        <f>C126</f>
        <v>0.56944293333333329</v>
      </c>
      <c r="C128" s="88">
        <f>B128+(D128*H9)</f>
        <v>0.57638733333333325</v>
      </c>
      <c r="D128" s="82">
        <f>$I$16</f>
        <v>10</v>
      </c>
      <c r="E128" s="89"/>
      <c r="F128" s="193" t="s">
        <v>4</v>
      </c>
      <c r="G128" s="194"/>
      <c r="H128" s="194"/>
      <c r="I128" s="194"/>
      <c r="J128" s="194"/>
      <c r="K128" s="194"/>
      <c r="L128" s="195"/>
      <c r="N128" s="6"/>
    </row>
    <row r="129" spans="2:15" ht="13.8" x14ac:dyDescent="0.25">
      <c r="B129" s="184">
        <f>C128</f>
        <v>0.57638733333333325</v>
      </c>
      <c r="C129" s="182">
        <f>B129+(45*H$9)</f>
        <v>0.60763713333333325</v>
      </c>
      <c r="D129" s="186">
        <v>45</v>
      </c>
      <c r="E129" s="207">
        <v>31</v>
      </c>
      <c r="F129" s="138" t="s">
        <v>128</v>
      </c>
      <c r="G129" s="144"/>
      <c r="H129" s="144"/>
      <c r="I129" s="144"/>
      <c r="J129" s="144"/>
      <c r="K129" s="144"/>
      <c r="L129" s="145"/>
      <c r="N129" s="6"/>
    </row>
    <row r="130" spans="2:15" ht="31.2" customHeight="1" x14ac:dyDescent="0.25">
      <c r="B130" s="185"/>
      <c r="C130" s="183"/>
      <c r="D130" s="187"/>
      <c r="E130" s="207"/>
      <c r="F130" s="287" t="s">
        <v>24</v>
      </c>
      <c r="G130" s="288"/>
      <c r="H130" s="288"/>
      <c r="I130" s="288"/>
      <c r="J130" s="288"/>
      <c r="K130" s="288"/>
      <c r="L130" s="289"/>
    </row>
    <row r="131" spans="2:15" ht="13.8" x14ac:dyDescent="0.25">
      <c r="B131" s="80">
        <f>C129</f>
        <v>0.60763713333333325</v>
      </c>
      <c r="C131" s="90">
        <f>B131+(D131*H9)</f>
        <v>0.61458153333333321</v>
      </c>
      <c r="D131" s="82">
        <f>$I$16</f>
        <v>10</v>
      </c>
      <c r="E131" s="91"/>
      <c r="F131" s="277" t="s">
        <v>4</v>
      </c>
      <c r="G131" s="278"/>
      <c r="H131" s="278"/>
      <c r="I131" s="278"/>
      <c r="J131" s="278"/>
      <c r="K131" s="278"/>
      <c r="L131" s="279"/>
    </row>
    <row r="132" spans="2:15" ht="13.8" x14ac:dyDescent="0.25">
      <c r="B132" s="184">
        <f>C131</f>
        <v>0.61458153333333321</v>
      </c>
      <c r="C132" s="182">
        <f>B132+(45*H$9)</f>
        <v>0.6458313333333332</v>
      </c>
      <c r="D132" s="186">
        <v>45</v>
      </c>
      <c r="E132" s="188">
        <v>32</v>
      </c>
      <c r="F132" s="146" t="s">
        <v>94</v>
      </c>
      <c r="G132" s="144"/>
      <c r="H132" s="144"/>
      <c r="I132" s="144"/>
      <c r="J132" s="144"/>
      <c r="K132" s="144"/>
      <c r="L132" s="145"/>
    </row>
    <row r="133" spans="2:15" ht="14.4" thickBot="1" x14ac:dyDescent="0.3">
      <c r="B133" s="208"/>
      <c r="C133" s="209"/>
      <c r="D133" s="210"/>
      <c r="E133" s="211"/>
      <c r="F133" s="147" t="s">
        <v>95</v>
      </c>
      <c r="G133" s="148"/>
      <c r="H133" s="148"/>
      <c r="I133" s="148"/>
      <c r="J133" s="148"/>
      <c r="K133" s="148"/>
      <c r="L133" s="149"/>
    </row>
    <row r="134" spans="2:15" ht="13.8" x14ac:dyDescent="0.25">
      <c r="B134" s="70"/>
      <c r="C134" s="70"/>
      <c r="D134" s="70"/>
      <c r="E134" s="70"/>
      <c r="F134" s="70"/>
      <c r="G134" s="70"/>
      <c r="H134" s="70"/>
      <c r="I134" s="70"/>
      <c r="J134" s="70"/>
      <c r="K134" s="70"/>
      <c r="L134" s="70"/>
    </row>
    <row r="135" spans="2:15" ht="14.4" thickBot="1" x14ac:dyDescent="0.3">
      <c r="B135" s="70"/>
      <c r="C135" s="70"/>
      <c r="D135" s="70"/>
      <c r="E135" s="70"/>
      <c r="F135" s="70"/>
      <c r="G135" s="70"/>
      <c r="H135" s="70"/>
      <c r="I135" s="70"/>
      <c r="J135" s="70"/>
      <c r="K135" s="70"/>
      <c r="L135" s="70"/>
      <c r="N135" s="6"/>
    </row>
    <row r="136" spans="2:15" ht="14.4" thickBot="1" x14ac:dyDescent="0.3">
      <c r="B136" s="71" t="s">
        <v>9</v>
      </c>
      <c r="C136" s="72" t="s">
        <v>10</v>
      </c>
      <c r="D136" s="72" t="s">
        <v>11</v>
      </c>
      <c r="E136" s="72" t="s">
        <v>17</v>
      </c>
      <c r="F136" s="130" t="s">
        <v>14</v>
      </c>
      <c r="G136" s="94">
        <f>IF(I12&lt;&gt;0,G110+1,0)</f>
        <v>0</v>
      </c>
      <c r="H136" s="74"/>
      <c r="I136" s="74"/>
      <c r="J136" s="74"/>
      <c r="K136" s="74"/>
      <c r="L136" s="75"/>
      <c r="N136" s="6"/>
    </row>
    <row r="137" spans="2:15" ht="13.8" x14ac:dyDescent="0.25">
      <c r="B137" s="180">
        <f>I$13</f>
        <v>0.33333333333333331</v>
      </c>
      <c r="C137" s="182">
        <f>B137+(45*H$9)</f>
        <v>0.36458313333333331</v>
      </c>
      <c r="D137" s="186">
        <v>45</v>
      </c>
      <c r="E137" s="188">
        <v>33</v>
      </c>
      <c r="F137" s="150" t="s">
        <v>96</v>
      </c>
      <c r="G137" s="110"/>
      <c r="H137" s="110"/>
      <c r="I137" s="110"/>
      <c r="J137" s="110"/>
      <c r="K137" s="110"/>
      <c r="L137" s="111"/>
    </row>
    <row r="138" spans="2:15" ht="13.8" x14ac:dyDescent="0.25">
      <c r="B138" s="181"/>
      <c r="C138" s="183"/>
      <c r="D138" s="187"/>
      <c r="E138" s="188"/>
      <c r="F138" s="112"/>
      <c r="G138" s="100"/>
      <c r="H138" s="100"/>
      <c r="I138" s="100"/>
      <c r="J138" s="100"/>
      <c r="K138" s="100"/>
      <c r="L138" s="101"/>
    </row>
    <row r="139" spans="2:15" ht="13.8" x14ac:dyDescent="0.25">
      <c r="B139" s="133">
        <f>C137</f>
        <v>0.36458313333333331</v>
      </c>
      <c r="C139" s="90">
        <f>B139+(D139*H9)</f>
        <v>0.37152753333333333</v>
      </c>
      <c r="D139" s="82">
        <f>$I$16</f>
        <v>10</v>
      </c>
      <c r="E139" s="91"/>
      <c r="F139" s="277" t="s">
        <v>4</v>
      </c>
      <c r="G139" s="278"/>
      <c r="H139" s="278"/>
      <c r="I139" s="278"/>
      <c r="J139" s="278"/>
      <c r="K139" s="278"/>
      <c r="L139" s="279"/>
    </row>
    <row r="140" spans="2:15" ht="13.8" x14ac:dyDescent="0.25">
      <c r="B140" s="184">
        <f>C139</f>
        <v>0.37152753333333333</v>
      </c>
      <c r="C140" s="182">
        <f>B140+(45*H$9)</f>
        <v>0.40277733333333332</v>
      </c>
      <c r="D140" s="186">
        <v>45</v>
      </c>
      <c r="E140" s="188">
        <v>34</v>
      </c>
      <c r="F140" s="109" t="s">
        <v>42</v>
      </c>
      <c r="G140" s="115"/>
      <c r="H140" s="115"/>
      <c r="I140" s="115"/>
      <c r="J140" s="115"/>
      <c r="K140" s="115"/>
      <c r="L140" s="116"/>
      <c r="O140" s="11"/>
    </row>
    <row r="141" spans="2:15" ht="13.8" x14ac:dyDescent="0.25">
      <c r="B141" s="185"/>
      <c r="C141" s="183"/>
      <c r="D141" s="187"/>
      <c r="E141" s="188"/>
      <c r="F141" s="112" t="s">
        <v>45</v>
      </c>
      <c r="G141" s="117"/>
      <c r="H141" s="117"/>
      <c r="I141" s="117"/>
      <c r="J141" s="117"/>
      <c r="K141" s="117"/>
      <c r="L141" s="118"/>
      <c r="O141" s="6"/>
    </row>
    <row r="142" spans="2:15" ht="13.8" x14ac:dyDescent="0.25">
      <c r="B142" s="87">
        <f>C140</f>
        <v>0.40277733333333332</v>
      </c>
      <c r="C142" s="88">
        <f>B142+(D142*H9)</f>
        <v>0.40972173333333334</v>
      </c>
      <c r="D142" s="82">
        <f>$I$16</f>
        <v>10</v>
      </c>
      <c r="E142" s="89"/>
      <c r="F142" s="283" t="s">
        <v>4</v>
      </c>
      <c r="G142" s="284"/>
      <c r="H142" s="284"/>
      <c r="I142" s="284"/>
      <c r="J142" s="284"/>
      <c r="K142" s="284"/>
      <c r="L142" s="285"/>
    </row>
    <row r="143" spans="2:15" ht="13.8" x14ac:dyDescent="0.25">
      <c r="B143" s="184">
        <f>C142</f>
        <v>0.40972173333333334</v>
      </c>
      <c r="C143" s="182">
        <f>B143+(45*H$9)</f>
        <v>0.44097153333333333</v>
      </c>
      <c r="D143" s="186">
        <v>45</v>
      </c>
      <c r="E143" s="189">
        <v>35</v>
      </c>
      <c r="F143" s="109" t="s">
        <v>44</v>
      </c>
      <c r="G143" s="119"/>
      <c r="H143" s="119"/>
      <c r="I143" s="119"/>
      <c r="J143" s="119"/>
      <c r="K143" s="119"/>
      <c r="L143" s="120"/>
    </row>
    <row r="144" spans="2:15" ht="13.8" x14ac:dyDescent="0.25">
      <c r="B144" s="185"/>
      <c r="C144" s="183"/>
      <c r="D144" s="187"/>
      <c r="E144" s="189"/>
      <c r="F144" s="136" t="s">
        <v>43</v>
      </c>
      <c r="G144" s="117"/>
      <c r="H144" s="117"/>
      <c r="I144" s="117"/>
      <c r="J144" s="117"/>
      <c r="K144" s="117"/>
      <c r="L144" s="118"/>
    </row>
    <row r="145" spans="2:12" ht="13.8" x14ac:dyDescent="0.25">
      <c r="B145" s="80">
        <f>C143</f>
        <v>0.44097153333333333</v>
      </c>
      <c r="C145" s="90">
        <f>B145+(D145*H9)</f>
        <v>0.44791593333333335</v>
      </c>
      <c r="D145" s="82">
        <f>$I$16</f>
        <v>10</v>
      </c>
      <c r="E145" s="92"/>
      <c r="F145" s="277" t="s">
        <v>4</v>
      </c>
      <c r="G145" s="278"/>
      <c r="H145" s="278"/>
      <c r="I145" s="278"/>
      <c r="J145" s="278"/>
      <c r="K145" s="278"/>
      <c r="L145" s="279"/>
    </row>
    <row r="146" spans="2:12" ht="13.8" x14ac:dyDescent="0.25">
      <c r="B146" s="184">
        <f>C145</f>
        <v>0.44791593333333335</v>
      </c>
      <c r="C146" s="182">
        <f>B146+(45*H$9)</f>
        <v>0.47916573333333334</v>
      </c>
      <c r="D146" s="186">
        <v>45</v>
      </c>
      <c r="E146" s="189">
        <v>36</v>
      </c>
      <c r="F146" s="125" t="s">
        <v>71</v>
      </c>
      <c r="G146" s="119"/>
      <c r="H146" s="119"/>
      <c r="I146" s="119"/>
      <c r="J146" s="119"/>
      <c r="K146" s="119"/>
      <c r="L146" s="120"/>
    </row>
    <row r="147" spans="2:12" ht="13.8" x14ac:dyDescent="0.25">
      <c r="B147" s="185"/>
      <c r="C147" s="183"/>
      <c r="D147" s="187"/>
      <c r="E147" s="189"/>
      <c r="F147" s="112"/>
      <c r="G147" s="117"/>
      <c r="H147" s="117"/>
      <c r="I147" s="117"/>
      <c r="J147" s="117"/>
      <c r="K147" s="117"/>
      <c r="L147" s="118"/>
    </row>
    <row r="148" spans="2:12" ht="13.8" x14ac:dyDescent="0.25">
      <c r="B148" s="151">
        <f>C146</f>
        <v>0.47916573333333334</v>
      </c>
      <c r="C148" s="152">
        <f>B148+(I$15*H$9)</f>
        <v>0.49999893333333334</v>
      </c>
      <c r="D148" s="82">
        <f>$I$15</f>
        <v>30</v>
      </c>
      <c r="E148" s="153"/>
      <c r="F148" s="280" t="s">
        <v>7</v>
      </c>
      <c r="G148" s="281"/>
      <c r="H148" s="281"/>
      <c r="I148" s="281"/>
      <c r="J148" s="281"/>
      <c r="K148" s="281"/>
      <c r="L148" s="282"/>
    </row>
    <row r="149" spans="2:12" ht="13.8" x14ac:dyDescent="0.25">
      <c r="B149" s="184">
        <f>C148</f>
        <v>0.49999893333333334</v>
      </c>
      <c r="C149" s="182">
        <f>B149+(45*H$9)</f>
        <v>0.53124873333333333</v>
      </c>
      <c r="D149" s="186">
        <v>45</v>
      </c>
      <c r="E149" s="188">
        <v>37</v>
      </c>
      <c r="F149" s="114" t="s">
        <v>97</v>
      </c>
      <c r="G149" s="107"/>
      <c r="H149" s="110"/>
      <c r="I149" s="110"/>
      <c r="J149" s="110"/>
      <c r="K149" s="110"/>
      <c r="L149" s="111"/>
    </row>
    <row r="150" spans="2:12" ht="13.8" x14ac:dyDescent="0.25">
      <c r="B150" s="185"/>
      <c r="C150" s="183"/>
      <c r="D150" s="187"/>
      <c r="E150" s="188"/>
      <c r="F150" s="112"/>
      <c r="G150" s="107"/>
      <c r="H150" s="107"/>
      <c r="I150" s="107"/>
      <c r="J150" s="107"/>
      <c r="K150" s="107"/>
      <c r="L150" s="108"/>
    </row>
    <row r="151" spans="2:12" ht="13.8" x14ac:dyDescent="0.25">
      <c r="B151" s="80">
        <f>C149</f>
        <v>0.53124873333333333</v>
      </c>
      <c r="C151" s="90">
        <f>B151+(D151*H9)</f>
        <v>0.5381931333333333</v>
      </c>
      <c r="D151" s="82">
        <f>$I$16</f>
        <v>10</v>
      </c>
      <c r="E151" s="91"/>
      <c r="F151" s="286" t="s">
        <v>4</v>
      </c>
      <c r="G151" s="278"/>
      <c r="H151" s="278"/>
      <c r="I151" s="278"/>
      <c r="J151" s="278"/>
      <c r="K151" s="278"/>
      <c r="L151" s="279"/>
    </row>
    <row r="152" spans="2:12" ht="13.8" x14ac:dyDescent="0.25">
      <c r="B152" s="184">
        <f>C151</f>
        <v>0.5381931333333333</v>
      </c>
      <c r="C152" s="182">
        <f>B152+(45*H$9)</f>
        <v>0.56944293333333329</v>
      </c>
      <c r="D152" s="186">
        <v>45</v>
      </c>
      <c r="E152" s="188">
        <v>38</v>
      </c>
      <c r="F152" s="110" t="s">
        <v>98</v>
      </c>
      <c r="G152" s="110"/>
      <c r="H152" s="110"/>
      <c r="I152" s="110"/>
      <c r="J152" s="110"/>
      <c r="K152" s="110"/>
      <c r="L152" s="111"/>
    </row>
    <row r="153" spans="2:12" ht="13.8" x14ac:dyDescent="0.25">
      <c r="B153" s="185"/>
      <c r="C153" s="183"/>
      <c r="D153" s="187"/>
      <c r="E153" s="188"/>
      <c r="F153" s="100"/>
      <c r="G153" s="100"/>
      <c r="H153" s="100"/>
      <c r="I153" s="100"/>
      <c r="J153" s="100"/>
      <c r="K153" s="100"/>
      <c r="L153" s="101"/>
    </row>
    <row r="154" spans="2:12" ht="13.5" customHeight="1" x14ac:dyDescent="0.25">
      <c r="B154" s="87">
        <f>C152</f>
        <v>0.56944293333333329</v>
      </c>
      <c r="C154" s="88">
        <f>B154+(D154*H9)</f>
        <v>0.57638733333333325</v>
      </c>
      <c r="D154" s="82">
        <f>$I$16</f>
        <v>10</v>
      </c>
      <c r="E154" s="89"/>
      <c r="F154" s="267" t="s">
        <v>4</v>
      </c>
      <c r="G154" s="268"/>
      <c r="H154" s="268"/>
      <c r="I154" s="268"/>
      <c r="J154" s="268"/>
      <c r="K154" s="268"/>
      <c r="L154" s="269"/>
    </row>
    <row r="155" spans="2:12" ht="13.8" x14ac:dyDescent="0.25">
      <c r="B155" s="184">
        <f>C154</f>
        <v>0.57638733333333325</v>
      </c>
      <c r="C155" s="182">
        <f>B155+(45*H$9)</f>
        <v>0.60763713333333325</v>
      </c>
      <c r="D155" s="186">
        <v>45</v>
      </c>
      <c r="E155" s="270">
        <v>39</v>
      </c>
      <c r="F155" s="154" t="s">
        <v>58</v>
      </c>
      <c r="G155" s="107"/>
      <c r="H155" s="107"/>
      <c r="I155" s="107"/>
      <c r="J155" s="107"/>
      <c r="K155" s="107"/>
      <c r="L155" s="108"/>
    </row>
    <row r="156" spans="2:12" ht="13.8" x14ac:dyDescent="0.25">
      <c r="B156" s="185"/>
      <c r="C156" s="183"/>
      <c r="D156" s="187"/>
      <c r="E156" s="270"/>
      <c r="F156" s="112" t="s">
        <v>59</v>
      </c>
      <c r="G156" s="100"/>
      <c r="H156" s="100"/>
      <c r="I156" s="100"/>
      <c r="J156" s="100"/>
      <c r="K156" s="100"/>
      <c r="L156" s="101"/>
    </row>
    <row r="157" spans="2:12" ht="13.8" x14ac:dyDescent="0.25">
      <c r="B157" s="80">
        <f>C155</f>
        <v>0.60763713333333325</v>
      </c>
      <c r="C157" s="90">
        <f>B157+(D157*H9)</f>
        <v>0.61458153333333321</v>
      </c>
      <c r="D157" s="82">
        <f>$I$16</f>
        <v>10</v>
      </c>
      <c r="E157" s="92"/>
      <c r="F157" s="274" t="s">
        <v>4</v>
      </c>
      <c r="G157" s="275"/>
      <c r="H157" s="275"/>
      <c r="I157" s="275"/>
      <c r="J157" s="275"/>
      <c r="K157" s="275"/>
      <c r="L157" s="276"/>
    </row>
    <row r="158" spans="2:12" ht="13.8" x14ac:dyDescent="0.25">
      <c r="B158" s="184">
        <f>C157</f>
        <v>0.61458153333333321</v>
      </c>
      <c r="C158" s="182">
        <f>B158+(45*H$9)</f>
        <v>0.6458313333333332</v>
      </c>
      <c r="D158" s="186">
        <v>45</v>
      </c>
      <c r="E158" s="270">
        <v>40</v>
      </c>
      <c r="F158" s="109" t="s">
        <v>60</v>
      </c>
      <c r="G158" s="110"/>
      <c r="H158" s="110"/>
      <c r="I158" s="110"/>
      <c r="J158" s="110"/>
      <c r="K158" s="110"/>
      <c r="L158" s="111"/>
    </row>
    <row r="159" spans="2:12" ht="14.4" thickBot="1" x14ac:dyDescent="0.3">
      <c r="B159" s="208"/>
      <c r="C159" s="209"/>
      <c r="D159" s="210"/>
      <c r="E159" s="271"/>
      <c r="F159" s="122"/>
      <c r="G159" s="128"/>
      <c r="H159" s="128"/>
      <c r="I159" s="128"/>
      <c r="J159" s="128"/>
      <c r="K159" s="128"/>
      <c r="L159" s="129"/>
    </row>
    <row r="160" spans="2:12" ht="13.8" x14ac:dyDescent="0.25">
      <c r="B160" s="70"/>
      <c r="C160" s="70"/>
      <c r="D160" s="70"/>
      <c r="E160" s="70"/>
      <c r="F160" s="70"/>
      <c r="G160" s="70"/>
      <c r="H160" s="70"/>
      <c r="I160" s="70"/>
      <c r="J160" s="70"/>
      <c r="K160" s="70"/>
      <c r="L160" s="70"/>
    </row>
    <row r="161" spans="2:12" ht="14.4" thickBot="1" x14ac:dyDescent="0.3">
      <c r="B161" s="70"/>
      <c r="C161" s="70"/>
      <c r="D161" s="70"/>
      <c r="E161" s="70"/>
      <c r="F161" s="70"/>
      <c r="G161" s="70"/>
      <c r="H161" s="70"/>
      <c r="I161" s="70"/>
      <c r="J161" s="70"/>
      <c r="K161" s="70"/>
      <c r="L161" s="70"/>
    </row>
    <row r="162" spans="2:12" ht="13.8" x14ac:dyDescent="0.25">
      <c r="B162" s="71" t="s">
        <v>9</v>
      </c>
      <c r="C162" s="72" t="s">
        <v>10</v>
      </c>
      <c r="D162" s="72" t="s">
        <v>11</v>
      </c>
      <c r="E162" s="72" t="s">
        <v>17</v>
      </c>
      <c r="F162" s="155" t="s">
        <v>62</v>
      </c>
      <c r="G162" s="156">
        <f>IF(I12&lt;&gt;0,G136+1,0)</f>
        <v>0</v>
      </c>
      <c r="H162" s="74"/>
      <c r="I162" s="74"/>
      <c r="J162" s="74"/>
      <c r="K162" s="74"/>
      <c r="L162" s="75"/>
    </row>
    <row r="163" spans="2:12" ht="30.6" customHeight="1" x14ac:dyDescent="0.25">
      <c r="B163" s="180">
        <f>I$13</f>
        <v>0.33333333333333331</v>
      </c>
      <c r="C163" s="182">
        <f>B163+(45*H$9)</f>
        <v>0.36458313333333331</v>
      </c>
      <c r="D163" s="186">
        <v>45</v>
      </c>
      <c r="E163" s="272">
        <v>41</v>
      </c>
      <c r="F163" s="174" t="s">
        <v>61</v>
      </c>
      <c r="G163" s="175"/>
      <c r="H163" s="175"/>
      <c r="I163" s="175"/>
      <c r="J163" s="175"/>
      <c r="K163" s="175"/>
      <c r="L163" s="176"/>
    </row>
    <row r="164" spans="2:12" ht="13.8" x14ac:dyDescent="0.25">
      <c r="B164" s="181"/>
      <c r="C164" s="183"/>
      <c r="D164" s="187"/>
      <c r="E164" s="273"/>
      <c r="F164" s="112" t="s">
        <v>99</v>
      </c>
      <c r="G164" s="100"/>
      <c r="H164" s="100"/>
      <c r="I164" s="100"/>
      <c r="J164" s="100"/>
      <c r="K164" s="100"/>
      <c r="L164" s="101"/>
    </row>
    <row r="165" spans="2:12" ht="13.8" x14ac:dyDescent="0.25">
      <c r="B165" s="133">
        <f>C163</f>
        <v>0.36458313333333331</v>
      </c>
      <c r="C165" s="90">
        <f>B165+(D165*H9)</f>
        <v>0.37152753333333333</v>
      </c>
      <c r="D165" s="82">
        <f>$I$16</f>
        <v>10</v>
      </c>
      <c r="E165" s="134"/>
      <c r="F165" s="274" t="s">
        <v>7</v>
      </c>
      <c r="G165" s="275"/>
      <c r="H165" s="275"/>
      <c r="I165" s="275"/>
      <c r="J165" s="275"/>
      <c r="K165" s="275"/>
      <c r="L165" s="276"/>
    </row>
    <row r="166" spans="2:12" ht="28.8" customHeight="1" x14ac:dyDescent="0.25">
      <c r="B166" s="219">
        <f>C165</f>
        <v>0.37152753333333333</v>
      </c>
      <c r="C166" s="182">
        <f>B166+(45*H$9)</f>
        <v>0.40277733333333332</v>
      </c>
      <c r="D166" s="186">
        <v>45</v>
      </c>
      <c r="E166" s="272">
        <v>42</v>
      </c>
      <c r="F166" s="174" t="s">
        <v>64</v>
      </c>
      <c r="G166" s="175"/>
      <c r="H166" s="175"/>
      <c r="I166" s="175"/>
      <c r="J166" s="175"/>
      <c r="K166" s="175"/>
      <c r="L166" s="176"/>
    </row>
    <row r="167" spans="2:12" ht="13.8" hidden="1" customHeight="1" x14ac:dyDescent="0.25">
      <c r="B167" s="220"/>
      <c r="C167" s="183"/>
      <c r="D167" s="187"/>
      <c r="E167" s="273"/>
      <c r="F167" s="177"/>
      <c r="G167" s="178"/>
      <c r="H167" s="178"/>
      <c r="I167" s="178"/>
      <c r="J167" s="178"/>
      <c r="K167" s="178"/>
      <c r="L167" s="179"/>
    </row>
    <row r="168" spans="2:12" ht="14.4" thickBot="1" x14ac:dyDescent="0.3">
      <c r="B168" s="87">
        <f>C166</f>
        <v>0.40277733333333332</v>
      </c>
      <c r="C168" s="88">
        <f>B168+(D168*H9)</f>
        <v>0.40972173333333334</v>
      </c>
      <c r="D168" s="82">
        <f>$I$16</f>
        <v>10</v>
      </c>
      <c r="E168" s="157"/>
      <c r="F168" s="254" t="s">
        <v>49</v>
      </c>
      <c r="G168" s="255"/>
      <c r="H168" s="255"/>
      <c r="I168" s="255"/>
      <c r="J168" s="255"/>
      <c r="K168" s="255"/>
      <c r="L168" s="256"/>
    </row>
    <row r="169" spans="2:12" x14ac:dyDescent="0.25">
      <c r="B169" s="184">
        <f>C168</f>
        <v>0.40972173333333334</v>
      </c>
      <c r="C169" s="182">
        <f>B169+(D169*H9)</f>
        <v>0.52083213333333334</v>
      </c>
      <c r="D169" s="186">
        <v>160</v>
      </c>
      <c r="E169" s="257"/>
      <c r="F169" s="259" t="s">
        <v>47</v>
      </c>
      <c r="G169" s="261" t="s">
        <v>63</v>
      </c>
      <c r="H169" s="262"/>
      <c r="I169" s="262"/>
      <c r="J169" s="262"/>
      <c r="K169" s="262"/>
      <c r="L169" s="263"/>
    </row>
    <row r="170" spans="2:12" ht="13.8" thickBot="1" x14ac:dyDescent="0.3">
      <c r="B170" s="185"/>
      <c r="C170" s="183"/>
      <c r="D170" s="187"/>
      <c r="E170" s="258"/>
      <c r="F170" s="260"/>
      <c r="G170" s="264"/>
      <c r="H170" s="265"/>
      <c r="I170" s="265"/>
      <c r="J170" s="265"/>
      <c r="K170" s="265"/>
      <c r="L170" s="266"/>
    </row>
    <row r="171" spans="2:12" ht="14.4" thickBot="1" x14ac:dyDescent="0.3">
      <c r="B171" s="158">
        <f>C169</f>
        <v>0.52083213333333334</v>
      </c>
      <c r="C171" s="159" t="s">
        <v>46</v>
      </c>
      <c r="D171" s="160"/>
      <c r="E171" s="161"/>
      <c r="F171" s="162" t="s">
        <v>48</v>
      </c>
      <c r="G171" s="163"/>
      <c r="H171" s="163"/>
      <c r="I171" s="163"/>
      <c r="J171" s="163"/>
      <c r="K171" s="163"/>
      <c r="L171" s="164"/>
    </row>
  </sheetData>
  <sheetProtection algorithmName="SHA-512" hashValue="O8bntoCe4BaoQph/hiiWJQ5iij/4/iVak9G6Iyx07lWO9YalmSQqOdQDZnFoRNV4edCfleJJeJ/w75ZojWVhmA==" saltValue="VGvKb+6pd8W90eV9jbCrfg==" spinCount="100000" sheet="1" objects="1" scenarios="1"/>
  <mergeCells count="243">
    <mergeCell ref="F70:L70"/>
    <mergeCell ref="F102:L102"/>
    <mergeCell ref="F96:L96"/>
    <mergeCell ref="F90:L90"/>
    <mergeCell ref="F99:L99"/>
    <mergeCell ref="F105:L105"/>
    <mergeCell ref="F122:L122"/>
    <mergeCell ref="F116:L116"/>
    <mergeCell ref="F113:L113"/>
    <mergeCell ref="F119:L119"/>
    <mergeCell ref="F71:L71"/>
    <mergeCell ref="F111:L111"/>
    <mergeCell ref="F115:L115"/>
    <mergeCell ref="F165:L165"/>
    <mergeCell ref="F128:L128"/>
    <mergeCell ref="F125:L125"/>
    <mergeCell ref="F131:L131"/>
    <mergeCell ref="F148:L148"/>
    <mergeCell ref="F139:L139"/>
    <mergeCell ref="F145:L145"/>
    <mergeCell ref="F142:L142"/>
    <mergeCell ref="F151:L151"/>
    <mergeCell ref="F157:L157"/>
    <mergeCell ref="F127:L127"/>
    <mergeCell ref="F130:L130"/>
    <mergeCell ref="F163:L163"/>
    <mergeCell ref="F168:L168"/>
    <mergeCell ref="B169:B170"/>
    <mergeCell ref="C169:C170"/>
    <mergeCell ref="D169:D170"/>
    <mergeCell ref="E169:E170"/>
    <mergeCell ref="F169:F170"/>
    <mergeCell ref="G169:L170"/>
    <mergeCell ref="F154:L154"/>
    <mergeCell ref="B155:B156"/>
    <mergeCell ref="C155:C156"/>
    <mergeCell ref="D155:D156"/>
    <mergeCell ref="E155:E156"/>
    <mergeCell ref="B158:B159"/>
    <mergeCell ref="C158:C159"/>
    <mergeCell ref="D158:D159"/>
    <mergeCell ref="E158:E159"/>
    <mergeCell ref="B163:B164"/>
    <mergeCell ref="C163:C164"/>
    <mergeCell ref="D163:D164"/>
    <mergeCell ref="E163:E164"/>
    <mergeCell ref="E166:E167"/>
    <mergeCell ref="D166:D167"/>
    <mergeCell ref="C166:C167"/>
    <mergeCell ref="B166:B167"/>
    <mergeCell ref="C126:C127"/>
    <mergeCell ref="B126:B127"/>
    <mergeCell ref="C94:C95"/>
    <mergeCell ref="D94:D95"/>
    <mergeCell ref="E94:E95"/>
    <mergeCell ref="B103:B104"/>
    <mergeCell ref="C103:C104"/>
    <mergeCell ref="D103:D104"/>
    <mergeCell ref="E103:E104"/>
    <mergeCell ref="B106:B107"/>
    <mergeCell ref="C106:C107"/>
    <mergeCell ref="D106:D107"/>
    <mergeCell ref="E106:E107"/>
    <mergeCell ref="B97:B98"/>
    <mergeCell ref="C97:C98"/>
    <mergeCell ref="D97:D98"/>
    <mergeCell ref="E97:E98"/>
    <mergeCell ref="B100:B101"/>
    <mergeCell ref="C100:C101"/>
    <mergeCell ref="D100:D101"/>
    <mergeCell ref="C120:C121"/>
    <mergeCell ref="B91:B92"/>
    <mergeCell ref="C91:C92"/>
    <mergeCell ref="D91:D92"/>
    <mergeCell ref="E91:E92"/>
    <mergeCell ref="E114:E115"/>
    <mergeCell ref="D114:D115"/>
    <mergeCell ref="C114:C115"/>
    <mergeCell ref="B114:B115"/>
    <mergeCell ref="B94:B95"/>
    <mergeCell ref="B77:B78"/>
    <mergeCell ref="C77:C78"/>
    <mergeCell ref="D77:D78"/>
    <mergeCell ref="E77:E78"/>
    <mergeCell ref="B88:B89"/>
    <mergeCell ref="C88:C89"/>
    <mergeCell ref="D88:D89"/>
    <mergeCell ref="E88:E89"/>
    <mergeCell ref="B85:B86"/>
    <mergeCell ref="C85:C86"/>
    <mergeCell ref="D85:D86"/>
    <mergeCell ref="E85:E86"/>
    <mergeCell ref="B80:B81"/>
    <mergeCell ref="C80:C81"/>
    <mergeCell ref="D80:D81"/>
    <mergeCell ref="B68:B69"/>
    <mergeCell ref="C68:C69"/>
    <mergeCell ref="D68:D69"/>
    <mergeCell ref="E68:E69"/>
    <mergeCell ref="B65:B66"/>
    <mergeCell ref="C65:C66"/>
    <mergeCell ref="D65:D66"/>
    <mergeCell ref="E65:E66"/>
    <mergeCell ref="B74:B75"/>
    <mergeCell ref="C74:C75"/>
    <mergeCell ref="D74:D75"/>
    <mergeCell ref="E74:E75"/>
    <mergeCell ref="B71:B72"/>
    <mergeCell ref="C71:C72"/>
    <mergeCell ref="D71:D72"/>
    <mergeCell ref="E71:E72"/>
    <mergeCell ref="B62:B63"/>
    <mergeCell ref="C62:C63"/>
    <mergeCell ref="D62:D63"/>
    <mergeCell ref="E62:E63"/>
    <mergeCell ref="B12:H12"/>
    <mergeCell ref="B13:H13"/>
    <mergeCell ref="B59:B60"/>
    <mergeCell ref="C59:C60"/>
    <mergeCell ref="D59:D60"/>
    <mergeCell ref="E59:E60"/>
    <mergeCell ref="B48:B49"/>
    <mergeCell ref="C48:C49"/>
    <mergeCell ref="D48:D49"/>
    <mergeCell ref="D51:D52"/>
    <mergeCell ref="D54:D55"/>
    <mergeCell ref="E48:E49"/>
    <mergeCell ref="E51:E52"/>
    <mergeCell ref="E54:E55"/>
    <mergeCell ref="B51:B52"/>
    <mergeCell ref="C51:C52"/>
    <mergeCell ref="B54:B55"/>
    <mergeCell ref="C54:C55"/>
    <mergeCell ref="C42:C43"/>
    <mergeCell ref="B45:B46"/>
    <mergeCell ref="B42:B43"/>
    <mergeCell ref="E39:E40"/>
    <mergeCell ref="E42:E43"/>
    <mergeCell ref="E45:E46"/>
    <mergeCell ref="D39:D40"/>
    <mergeCell ref="D42:D43"/>
    <mergeCell ref="D45:D46"/>
    <mergeCell ref="B33:B34"/>
    <mergeCell ref="C33:C34"/>
    <mergeCell ref="B36:B37"/>
    <mergeCell ref="C36:C37"/>
    <mergeCell ref="B39:B40"/>
    <mergeCell ref="C39:C40"/>
    <mergeCell ref="C45:C46"/>
    <mergeCell ref="B14:H14"/>
    <mergeCell ref="D33:D34"/>
    <mergeCell ref="D36:D37"/>
    <mergeCell ref="E33:E34"/>
    <mergeCell ref="E36:E37"/>
    <mergeCell ref="G23:J23"/>
    <mergeCell ref="G24:J24"/>
    <mergeCell ref="G25:J25"/>
    <mergeCell ref="G20:J20"/>
    <mergeCell ref="G22:J22"/>
    <mergeCell ref="F32:L32"/>
    <mergeCell ref="F37:L37"/>
    <mergeCell ref="K17:L25"/>
    <mergeCell ref="G17:J17"/>
    <mergeCell ref="G19:J19"/>
    <mergeCell ref="G26:L26"/>
    <mergeCell ref="G21:J21"/>
    <mergeCell ref="G18:J18"/>
    <mergeCell ref="B16:H16"/>
    <mergeCell ref="B15:H15"/>
    <mergeCell ref="B26:F26"/>
    <mergeCell ref="B21:F21"/>
    <mergeCell ref="B129:B130"/>
    <mergeCell ref="C129:C130"/>
    <mergeCell ref="D129:D130"/>
    <mergeCell ref="E129:E130"/>
    <mergeCell ref="B132:B133"/>
    <mergeCell ref="C132:C133"/>
    <mergeCell ref="D132:D133"/>
    <mergeCell ref="E132:E133"/>
    <mergeCell ref="B111:B112"/>
    <mergeCell ref="C111:C112"/>
    <mergeCell ref="D111:D112"/>
    <mergeCell ref="E111:E112"/>
    <mergeCell ref="C123:C124"/>
    <mergeCell ref="B123:B124"/>
    <mergeCell ref="E123:E124"/>
    <mergeCell ref="D123:D124"/>
    <mergeCell ref="E117:E118"/>
    <mergeCell ref="D117:D118"/>
    <mergeCell ref="C117:C118"/>
    <mergeCell ref="B117:B118"/>
    <mergeCell ref="E120:E121"/>
    <mergeCell ref="D120:D121"/>
    <mergeCell ref="B120:B121"/>
    <mergeCell ref="E126:E127"/>
    <mergeCell ref="D140:D141"/>
    <mergeCell ref="F55:L55"/>
    <mergeCell ref="F50:L50"/>
    <mergeCell ref="F42:L42"/>
    <mergeCell ref="F46:L46"/>
    <mergeCell ref="F33:L33"/>
    <mergeCell ref="F34:L34"/>
    <mergeCell ref="F36:L36"/>
    <mergeCell ref="F52:L52"/>
    <mergeCell ref="F48:L48"/>
    <mergeCell ref="F49:L49"/>
    <mergeCell ref="F51:L51"/>
    <mergeCell ref="F43:L43"/>
    <mergeCell ref="F44:L44"/>
    <mergeCell ref="F45:L45"/>
    <mergeCell ref="F38:L38"/>
    <mergeCell ref="F39:L39"/>
    <mergeCell ref="F40:L40"/>
    <mergeCell ref="E140:E141"/>
    <mergeCell ref="E100:E101"/>
    <mergeCell ref="E80:E81"/>
    <mergeCell ref="D126:D127"/>
    <mergeCell ref="F76:L76"/>
    <mergeCell ref="F64:L64"/>
    <mergeCell ref="F166:L167"/>
    <mergeCell ref="B137:B138"/>
    <mergeCell ref="C137:C138"/>
    <mergeCell ref="F54:L54"/>
    <mergeCell ref="B152:B153"/>
    <mergeCell ref="C152:C153"/>
    <mergeCell ref="D152:D153"/>
    <mergeCell ref="E152:E153"/>
    <mergeCell ref="B149:B150"/>
    <mergeCell ref="C149:C150"/>
    <mergeCell ref="D149:D150"/>
    <mergeCell ref="E149:E150"/>
    <mergeCell ref="B143:B144"/>
    <mergeCell ref="C143:C144"/>
    <mergeCell ref="D143:D144"/>
    <mergeCell ref="E143:E144"/>
    <mergeCell ref="B146:B147"/>
    <mergeCell ref="C146:C147"/>
    <mergeCell ref="D146:D147"/>
    <mergeCell ref="E146:E147"/>
    <mergeCell ref="D137:D138"/>
    <mergeCell ref="E137:E138"/>
    <mergeCell ref="B140:B141"/>
    <mergeCell ref="C140:C141"/>
  </mergeCells>
  <phoneticPr fontId="0" type="noConversion"/>
  <pageMargins left="0.59055118110236227" right="0.59055118110236227" top="0.6692913385826772" bottom="0.55118110236220474" header="0.31496062992125984" footer="0"/>
  <pageSetup paperSize="9" scale="70" fitToHeight="0" orientation="portrait" horizontalDpi="4294967293" r:id="rId1"/>
  <headerFooter alignWithMargins="0">
    <oddHeader>&amp;L&amp;G&amp;C&amp;G&amp;R&amp;"Arial,Fed"&amp;12 &amp;KFF00002022</oddHeader>
    <oddFooter>&amp;LLektionsplanen er godkendt af:&amp;C&amp;G</oddFooter>
  </headerFooter>
  <rowBreaks count="2" manualBreakCount="2">
    <brk id="55" max="16383" man="1"/>
    <brk id="107"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showZeros="0" workbookViewId="0">
      <selection activeCell="A15" sqref="A15"/>
    </sheetView>
  </sheetViews>
  <sheetFormatPr defaultColWidth="9.109375" defaultRowHeight="13.2" x14ac:dyDescent="0.25"/>
  <cols>
    <col min="1" max="1" width="31" style="15" customWidth="1"/>
    <col min="2" max="13" width="8.6640625" style="15" customWidth="1"/>
    <col min="14" max="16384" width="9.109375" style="15"/>
  </cols>
  <sheetData>
    <row r="1" spans="1:11" ht="15.6" x14ac:dyDescent="0.3">
      <c r="A1" s="13" t="s">
        <v>104</v>
      </c>
      <c r="B1" s="14"/>
      <c r="C1" s="14"/>
      <c r="D1" s="12" t="s">
        <v>129</v>
      </c>
      <c r="E1" s="14"/>
      <c r="F1" s="14"/>
    </row>
    <row r="2" spans="1:11" ht="15.6" x14ac:dyDescent="0.3">
      <c r="B2" s="16"/>
      <c r="C2" s="16"/>
      <c r="D2" s="16"/>
      <c r="E2" s="16"/>
      <c r="F2" s="16"/>
    </row>
    <row r="3" spans="1:11" ht="15.6" x14ac:dyDescent="0.25">
      <c r="A3" s="17" t="s">
        <v>105</v>
      </c>
      <c r="B3" s="18"/>
      <c r="C3" s="18"/>
      <c r="D3" s="18"/>
      <c r="E3" s="19"/>
      <c r="F3" s="20"/>
      <c r="G3" s="20"/>
      <c r="H3" s="20"/>
    </row>
    <row r="4" spans="1:11" ht="15.6" x14ac:dyDescent="0.3">
      <c r="A4" s="13" t="s">
        <v>106</v>
      </c>
      <c r="B4" s="21"/>
      <c r="C4" s="22"/>
      <c r="D4" s="23"/>
      <c r="E4" s="24"/>
      <c r="F4" s="25"/>
    </row>
    <row r="5" spans="1:11" ht="15.6" x14ac:dyDescent="0.3">
      <c r="A5" s="26"/>
      <c r="B5" s="21"/>
      <c r="C5" s="22"/>
      <c r="D5" s="23"/>
      <c r="E5" s="24"/>
      <c r="F5" s="25"/>
    </row>
    <row r="6" spans="1:11" ht="15.6" x14ac:dyDescent="0.3">
      <c r="A6" s="26" t="s">
        <v>107</v>
      </c>
      <c r="B6" s="21"/>
      <c r="C6" s="22"/>
      <c r="D6" s="23"/>
      <c r="E6" s="24"/>
      <c r="F6" s="25"/>
    </row>
    <row r="7" spans="1:11" ht="15.6" x14ac:dyDescent="0.3">
      <c r="B7" s="21"/>
      <c r="C7" s="22"/>
      <c r="D7" s="23"/>
      <c r="E7" s="24"/>
      <c r="F7" s="25"/>
    </row>
    <row r="8" spans="1:11" x14ac:dyDescent="0.25">
      <c r="A8" s="17" t="s">
        <v>108</v>
      </c>
      <c r="B8" s="27"/>
      <c r="C8" s="25"/>
      <c r="D8" s="25"/>
      <c r="E8" s="25"/>
      <c r="F8" s="25"/>
    </row>
    <row r="9" spans="1:11" x14ac:dyDescent="0.25">
      <c r="A9" s="28" t="s">
        <v>109</v>
      </c>
      <c r="B9" s="294">
        <f>Lektionsoversigt!G19</f>
        <v>0</v>
      </c>
      <c r="C9" s="294"/>
      <c r="D9" s="294"/>
      <c r="E9" s="294"/>
      <c r="F9" s="294"/>
      <c r="G9" s="294"/>
      <c r="H9" s="294"/>
      <c r="I9" s="294"/>
      <c r="J9" s="294"/>
      <c r="K9" s="294"/>
    </row>
    <row r="10" spans="1:11" x14ac:dyDescent="0.25">
      <c r="A10" s="28" t="s">
        <v>110</v>
      </c>
      <c r="B10" s="294">
        <f>Lektionsoversigt!G22</f>
        <v>0</v>
      </c>
      <c r="C10" s="294"/>
      <c r="D10" s="294"/>
      <c r="E10" s="294"/>
      <c r="F10" s="294"/>
      <c r="G10" s="294"/>
      <c r="H10" s="294"/>
      <c r="I10" s="294"/>
      <c r="J10" s="294"/>
      <c r="K10" s="294"/>
    </row>
    <row r="11" spans="1:11" x14ac:dyDescent="0.25">
      <c r="A11" s="28" t="s">
        <v>111</v>
      </c>
      <c r="B11" s="295">
        <f>Lektionsoversigt!G23</f>
        <v>0</v>
      </c>
      <c r="C11" s="295"/>
      <c r="D11" s="295"/>
      <c r="E11" s="295"/>
      <c r="F11" s="295"/>
      <c r="G11" s="295"/>
      <c r="H11" s="295"/>
      <c r="I11" s="295"/>
      <c r="J11" s="295"/>
      <c r="K11" s="295"/>
    </row>
    <row r="12" spans="1:11" x14ac:dyDescent="0.25">
      <c r="B12" s="25"/>
      <c r="C12" s="25"/>
      <c r="D12" s="29"/>
      <c r="E12" s="25"/>
      <c r="F12" s="25"/>
    </row>
    <row r="13" spans="1:11" x14ac:dyDescent="0.25">
      <c r="A13" s="17" t="s">
        <v>112</v>
      </c>
      <c r="B13" s="25"/>
      <c r="C13" s="25"/>
      <c r="D13" s="30"/>
      <c r="E13" s="25"/>
      <c r="F13" s="25"/>
    </row>
    <row r="14" spans="1:11" x14ac:dyDescent="0.25">
      <c r="A14" s="28" t="s">
        <v>57</v>
      </c>
      <c r="B14" s="294">
        <f>Lektionsoversigt!G20</f>
        <v>0</v>
      </c>
      <c r="C14" s="294"/>
      <c r="D14" s="294"/>
      <c r="E14" s="294"/>
      <c r="F14" s="294"/>
      <c r="G14" s="294"/>
      <c r="H14" s="294"/>
      <c r="I14" s="294"/>
      <c r="J14" s="294"/>
      <c r="K14" s="294"/>
    </row>
    <row r="15" spans="1:11" x14ac:dyDescent="0.25">
      <c r="A15" s="28" t="s">
        <v>113</v>
      </c>
      <c r="B15" s="295">
        <f>Lektionsoversigt!G21</f>
        <v>0</v>
      </c>
      <c r="C15" s="295"/>
      <c r="D15" s="295"/>
      <c r="E15" s="295"/>
      <c r="F15" s="295"/>
      <c r="G15" s="295"/>
      <c r="H15" s="295"/>
      <c r="I15" s="295"/>
      <c r="J15" s="295"/>
      <c r="K15" s="295"/>
    </row>
    <row r="16" spans="1:11" x14ac:dyDescent="0.25">
      <c r="A16" s="28" t="s">
        <v>114</v>
      </c>
      <c r="B16" s="296">
        <f>[1]Lektionsoversigt!G25</f>
        <v>0</v>
      </c>
      <c r="C16" s="296"/>
      <c r="D16" s="296"/>
      <c r="E16" s="296"/>
      <c r="F16" s="296"/>
      <c r="G16" s="296"/>
      <c r="H16" s="296"/>
      <c r="I16" s="296"/>
      <c r="J16" s="296"/>
      <c r="K16" s="296"/>
    </row>
    <row r="17" spans="1:13" x14ac:dyDescent="0.25">
      <c r="B17" s="31"/>
      <c r="C17" s="25"/>
      <c r="D17" s="30"/>
      <c r="E17" s="25"/>
      <c r="F17" s="25"/>
    </row>
    <row r="18" spans="1:13" x14ac:dyDescent="0.25">
      <c r="A18" s="17" t="s">
        <v>115</v>
      </c>
      <c r="B18" s="27"/>
      <c r="C18" s="25"/>
      <c r="D18" s="25"/>
      <c r="E18" s="25"/>
      <c r="F18" s="25"/>
    </row>
    <row r="19" spans="1:13" x14ac:dyDescent="0.25">
      <c r="A19" s="297" t="s">
        <v>116</v>
      </c>
      <c r="B19" s="297"/>
      <c r="C19" s="297"/>
      <c r="D19" s="294">
        <f>Lektionsoversigt!G17</f>
        <v>0</v>
      </c>
      <c r="E19" s="294"/>
      <c r="F19" s="294"/>
      <c r="G19" s="294"/>
      <c r="H19" s="294"/>
      <c r="I19" s="294"/>
      <c r="J19" s="294"/>
      <c r="K19" s="294"/>
    </row>
    <row r="20" spans="1:13" ht="12.75" customHeight="1" x14ac:dyDescent="0.25">
      <c r="A20" s="297" t="s">
        <v>117</v>
      </c>
      <c r="B20" s="297"/>
      <c r="C20" s="297"/>
      <c r="D20" s="298">
        <f>Lektionsoversigt!G18</f>
        <v>0</v>
      </c>
      <c r="E20" s="298"/>
      <c r="F20" s="298"/>
      <c r="G20" s="298"/>
      <c r="H20" s="298"/>
      <c r="I20" s="298"/>
      <c r="J20" s="298"/>
      <c r="K20" s="298"/>
    </row>
    <row r="21" spans="1:13" x14ac:dyDescent="0.25">
      <c r="A21" s="297"/>
      <c r="B21" s="297"/>
      <c r="C21" s="297"/>
      <c r="D21" s="298"/>
      <c r="E21" s="298"/>
      <c r="F21" s="298"/>
      <c r="G21" s="298"/>
      <c r="H21" s="298"/>
      <c r="I21" s="298"/>
      <c r="J21" s="298"/>
      <c r="K21" s="298"/>
    </row>
    <row r="22" spans="1:13" x14ac:dyDescent="0.25">
      <c r="B22" s="25"/>
      <c r="C22" s="25"/>
      <c r="D22" s="32"/>
      <c r="E22" s="25"/>
      <c r="F22" s="25"/>
    </row>
    <row r="23" spans="1:13" x14ac:dyDescent="0.25">
      <c r="A23" s="17" t="s">
        <v>118</v>
      </c>
      <c r="B23" s="31"/>
      <c r="C23" s="25"/>
      <c r="D23" s="27"/>
      <c r="E23" s="25"/>
      <c r="F23" s="25"/>
    </row>
    <row r="24" spans="1:13" ht="13.5" customHeight="1" x14ac:dyDescent="0.25">
      <c r="A24" s="28" t="s">
        <v>119</v>
      </c>
      <c r="B24" s="293">
        <f>Lektionsoversigt!G31</f>
        <v>0</v>
      </c>
      <c r="C24" s="293"/>
      <c r="D24" s="293">
        <f>Lektionsoversigt!G58</f>
        <v>0</v>
      </c>
      <c r="E24" s="293"/>
      <c r="F24" s="293">
        <f>Lektionsoversigt!G84</f>
        <v>0</v>
      </c>
      <c r="G24" s="293"/>
      <c r="H24" s="293">
        <f>Lektionsoversigt!G110</f>
        <v>0</v>
      </c>
      <c r="I24" s="293"/>
      <c r="J24" s="293">
        <f>Lektionsoversigt!G136</f>
        <v>0</v>
      </c>
      <c r="K24" s="293"/>
      <c r="L24" s="293">
        <f>Lektionsoversigt!G162</f>
        <v>0</v>
      </c>
      <c r="M24" s="293"/>
    </row>
    <row r="25" spans="1:13" ht="13.5" customHeight="1" x14ac:dyDescent="0.25">
      <c r="A25" s="28" t="s">
        <v>120</v>
      </c>
      <c r="B25" s="33">
        <f>Lektionsoversigt!B32</f>
        <v>0.33333333333333331</v>
      </c>
      <c r="C25" s="33">
        <f>Lektionsoversigt!C54</f>
        <v>0.6562479333333332</v>
      </c>
      <c r="D25" s="33">
        <f>Lektionsoversigt!B59</f>
        <v>0.33333333333333331</v>
      </c>
      <c r="E25" s="33">
        <f>Lektionsoversigt!C80</f>
        <v>0.6458313333333332</v>
      </c>
      <c r="F25" s="33">
        <f>Lektionsoversigt!B85</f>
        <v>0.33333333333333331</v>
      </c>
      <c r="G25" s="33">
        <f>Lektionsoversigt!C106</f>
        <v>0.6458313333333332</v>
      </c>
      <c r="H25" s="34">
        <f>Lektionsoversigt!B111</f>
        <v>0.33333333333333331</v>
      </c>
      <c r="I25" s="34">
        <f>Lektionsoversigt!C132</f>
        <v>0.6458313333333332</v>
      </c>
      <c r="J25" s="34">
        <f>Lektionsoversigt!B137</f>
        <v>0.33333333333333331</v>
      </c>
      <c r="K25" s="34">
        <f>Lektionsoversigt!C158</f>
        <v>0.6458313333333332</v>
      </c>
      <c r="L25" s="42">
        <f>Lektionsoversigt!B163</f>
        <v>0.33333333333333331</v>
      </c>
      <c r="M25" s="42">
        <f>Lektionsoversigt!C166</f>
        <v>0.40277733333333332</v>
      </c>
    </row>
    <row r="26" spans="1:13" x14ac:dyDescent="0.25">
      <c r="B26" s="35"/>
    </row>
    <row r="27" spans="1:13" x14ac:dyDescent="0.25">
      <c r="A27" s="36" t="s">
        <v>121</v>
      </c>
      <c r="B27" s="37"/>
      <c r="C27" s="31"/>
      <c r="D27" s="31"/>
      <c r="E27" s="38"/>
      <c r="F27" s="25"/>
    </row>
    <row r="28" spans="1:13" x14ac:dyDescent="0.25">
      <c r="A28" s="28" t="s">
        <v>55</v>
      </c>
      <c r="B28" s="39">
        <f>Lektionsoversigt!G162</f>
        <v>0</v>
      </c>
      <c r="C28" s="40"/>
      <c r="D28" s="40"/>
      <c r="E28" s="40"/>
    </row>
    <row r="29" spans="1:13" x14ac:dyDescent="0.25">
      <c r="A29" s="28" t="s">
        <v>122</v>
      </c>
      <c r="B29" s="34">
        <f>Lektionsoversigt!B169</f>
        <v>0.40972173333333334</v>
      </c>
      <c r="C29" s="24"/>
      <c r="D29" s="24"/>
      <c r="E29" s="24"/>
    </row>
    <row r="30" spans="1:13" x14ac:dyDescent="0.25">
      <c r="A30" s="41" t="s">
        <v>123</v>
      </c>
      <c r="B30" s="34">
        <f>Lektionsoversigt!C169</f>
        <v>0.52083213333333334</v>
      </c>
      <c r="C30" s="24"/>
      <c r="D30" s="24"/>
      <c r="E30" s="24"/>
    </row>
  </sheetData>
  <sheetProtection algorithmName="SHA-512" hashValue="/Vj9QtzNN2zTAn5V2qaYivp3y9Z83KBYSCVU6loeIA7oCsU3b9iIyAEHENZzIlNBfGamsJlq7NCRJ8NvUWJhfw==" saltValue="R+O12ltTItcecXOWBoixBg==" spinCount="100000" sheet="1" objects="1" scenarios="1"/>
  <mergeCells count="16">
    <mergeCell ref="H24:I24"/>
    <mergeCell ref="J24:K24"/>
    <mergeCell ref="L24:M24"/>
    <mergeCell ref="B9:K9"/>
    <mergeCell ref="B10:K10"/>
    <mergeCell ref="B11:K11"/>
    <mergeCell ref="B14:K14"/>
    <mergeCell ref="B15:K15"/>
    <mergeCell ref="B16:K16"/>
    <mergeCell ref="D19:K19"/>
    <mergeCell ref="A19:C19"/>
    <mergeCell ref="A20:C21"/>
    <mergeCell ref="B24:C24"/>
    <mergeCell ref="D24:E24"/>
    <mergeCell ref="F24:G24"/>
    <mergeCell ref="D20:K21"/>
  </mergeCells>
  <hyperlinks>
    <hyperlink ref="D1" r:id="rId1" xr:uid="{00000000-0004-0000-0100-000000000000}"/>
  </hyperlinks>
  <pageMargins left="0.74803149606299213" right="0.74803149606299213" top="0.98425196850393704" bottom="0.98425196850393704" header="0" footer="0"/>
  <pageSetup paperSize="9" scale="95"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46C5E-2A10-46C2-A2F9-C3A0E8A6A63D}"/>
</file>

<file path=customXml/itemProps2.xml><?xml version="1.0" encoding="utf-8"?>
<ds:datastoreItem xmlns:ds="http://schemas.openxmlformats.org/officeDocument/2006/customXml" ds:itemID="{F90F1941-304E-4034-BF42-088034945F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Company>Transporterhvervets UddannelsRåd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Grundkursus+kl 1+kl 7+ tank</dc:title>
  <dc:subject>ADR-uddannelserne</dc:subject>
  <dc:creator>sep</dc:creator>
  <cp:lastModifiedBy>Jørgen Gregersen</cp:lastModifiedBy>
  <cp:lastPrinted>2022-01-13T06:37:34Z</cp:lastPrinted>
  <dcterms:created xsi:type="dcterms:W3CDTF">2003-12-18T09:10:24Z</dcterms:created>
  <dcterms:modified xsi:type="dcterms:W3CDTF">2022-01-13T06:38:35Z</dcterms:modified>
</cp:coreProperties>
</file>