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turdk.sharepoint.com/sites/Revision-af-tur.dk/Delte dokumenter/ADR/"/>
    </mc:Choice>
  </mc:AlternateContent>
  <xr:revisionPtr revIDLastSave="0" documentId="8_{30F9DAFA-C0E1-4944-A9AF-54C913FA5EC0}" xr6:coauthVersionLast="47" xr6:coauthVersionMax="47" xr10:uidLastSave="{00000000-0000-0000-0000-000000000000}"/>
  <bookViews>
    <workbookView xWindow="-12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B18" i="6"/>
  <c r="B17" i="6"/>
  <c r="B14" i="6"/>
  <c r="B10" i="6"/>
  <c r="B11" i="6"/>
  <c r="B12" i="6"/>
  <c r="B13" i="6"/>
  <c r="B9" i="6"/>
  <c r="D34" i="1"/>
  <c r="D150" i="1"/>
  <c r="D144" i="1"/>
  <c r="D138" i="1"/>
  <c r="D130" i="1"/>
  <c r="D124" i="1"/>
  <c r="D118" i="1"/>
  <c r="D112" i="1"/>
  <c r="D104" i="1"/>
  <c r="D98" i="1"/>
  <c r="D92" i="1"/>
  <c r="D86" i="1"/>
  <c r="D78" i="1"/>
  <c r="D72" i="1"/>
  <c r="D66" i="1"/>
  <c r="D60" i="1"/>
  <c r="D52" i="1"/>
  <c r="D46" i="1"/>
  <c r="D40" i="1"/>
  <c r="F10" i="1" l="1"/>
  <c r="B136" i="1"/>
  <c r="D153" i="1"/>
  <c r="B58" i="1"/>
  <c r="G30" i="1"/>
  <c r="B26" i="6" s="1"/>
  <c r="B110" i="1"/>
  <c r="D147" i="1"/>
  <c r="D141" i="1"/>
  <c r="D127" i="1"/>
  <c r="D121" i="1"/>
  <c r="D115" i="1"/>
  <c r="B84" i="1"/>
  <c r="D101" i="1"/>
  <c r="D95" i="1"/>
  <c r="D89" i="1"/>
  <c r="D75" i="1"/>
  <c r="D69" i="1"/>
  <c r="D63" i="1"/>
  <c r="G9" i="1"/>
  <c r="C31" i="1" s="1"/>
  <c r="B32" i="1" s="1"/>
  <c r="C32" i="1" s="1"/>
  <c r="B31" i="1"/>
  <c r="B27" i="6" s="1"/>
  <c r="D49" i="1"/>
  <c r="D43" i="1"/>
  <c r="D37" i="1"/>
  <c r="D31" i="1"/>
  <c r="C84" i="1" l="1"/>
  <c r="F27" i="6"/>
  <c r="C58" i="1"/>
  <c r="D27" i="6"/>
  <c r="B34" i="1"/>
  <c r="C34" i="1" s="1"/>
  <c r="B35" i="1" s="1"/>
  <c r="C35" i="1" s="1"/>
  <c r="B37" i="1" s="1"/>
  <c r="C37" i="1" s="1"/>
  <c r="B38" i="1" s="1"/>
  <c r="C38" i="1" s="1"/>
  <c r="B40" i="1" s="1"/>
  <c r="C40" i="1" s="1"/>
  <c r="B41" i="1" s="1"/>
  <c r="C41" i="1" s="1"/>
  <c r="B43" i="1" s="1"/>
  <c r="C43" i="1" s="1"/>
  <c r="B44" i="1" s="1"/>
  <c r="C44" i="1" s="1"/>
  <c r="C110" i="1"/>
  <c r="H27" i="6"/>
  <c r="C136" i="1"/>
  <c r="J27" i="6"/>
  <c r="G57" i="1"/>
  <c r="B60" i="1" l="1"/>
  <c r="C60" i="1" s="1"/>
  <c r="B61" i="1" s="1"/>
  <c r="C61" i="1" s="1"/>
  <c r="B63" i="1" s="1"/>
  <c r="C63" i="1" s="1"/>
  <c r="B64" i="1" s="1"/>
  <c r="C64" i="1" s="1"/>
  <c r="B66" i="1" s="1"/>
  <c r="C66" i="1" s="1"/>
  <c r="B67" i="1" s="1"/>
  <c r="C67" i="1" s="1"/>
  <c r="B69" i="1" s="1"/>
  <c r="C69" i="1" s="1"/>
  <c r="B70" i="1" s="1"/>
  <c r="C70" i="1" s="1"/>
  <c r="G10" i="1"/>
  <c r="G83" i="1" s="1"/>
  <c r="D26" i="6"/>
  <c r="B112" i="1"/>
  <c r="C112" i="1" s="1"/>
  <c r="B113" i="1" s="1"/>
  <c r="C113" i="1" s="1"/>
  <c r="B115" i="1" s="1"/>
  <c r="C115" i="1" s="1"/>
  <c r="B116" i="1" s="1"/>
  <c r="C116" i="1" s="1"/>
  <c r="B118" i="1" s="1"/>
  <c r="C118" i="1" s="1"/>
  <c r="B119" i="1" s="1"/>
  <c r="C119" i="1" s="1"/>
  <c r="B121" i="1" s="1"/>
  <c r="C121" i="1" s="1"/>
  <c r="B122" i="1" s="1"/>
  <c r="C122" i="1" s="1"/>
  <c r="B138" i="1"/>
  <c r="C138" i="1" s="1"/>
  <c r="B139" i="1" s="1"/>
  <c r="C139" i="1" s="1"/>
  <c r="B141" i="1" s="1"/>
  <c r="C141" i="1" s="1"/>
  <c r="B142" i="1" s="1"/>
  <c r="C142" i="1" s="1"/>
  <c r="B144" i="1" s="1"/>
  <c r="C144" i="1" s="1"/>
  <c r="B145" i="1" s="1"/>
  <c r="C145" i="1" s="1"/>
  <c r="B147" i="1" s="1"/>
  <c r="C147" i="1" s="1"/>
  <c r="B148" i="1" s="1"/>
  <c r="C148" i="1" s="1"/>
  <c r="B86" i="1"/>
  <c r="C86" i="1" s="1"/>
  <c r="B87" i="1" s="1"/>
  <c r="C87" i="1" s="1"/>
  <c r="B89" i="1" s="1"/>
  <c r="C89" i="1" s="1"/>
  <c r="B90" i="1" s="1"/>
  <c r="C90" i="1" s="1"/>
  <c r="B92" i="1" s="1"/>
  <c r="C92" i="1" s="1"/>
  <c r="B93" i="1" s="1"/>
  <c r="C93" i="1" s="1"/>
  <c r="B95" i="1" s="1"/>
  <c r="C95" i="1" s="1"/>
  <c r="B96" i="1" s="1"/>
  <c r="C96" i="1" s="1"/>
  <c r="B46" i="1"/>
  <c r="C46" i="1" s="1"/>
  <c r="B47" i="1" s="1"/>
  <c r="C47" i="1" s="1"/>
  <c r="B49" i="1" s="1"/>
  <c r="C49" i="1" s="1"/>
  <c r="B50" i="1" s="1"/>
  <c r="C50" i="1" s="1"/>
  <c r="H10" i="1" l="1"/>
  <c r="G109" i="1" s="1"/>
  <c r="F26" i="6"/>
  <c r="B98" i="1"/>
  <c r="C98" i="1" s="1"/>
  <c r="B99" i="1" s="1"/>
  <c r="C99" i="1" s="1"/>
  <c r="B101" i="1" s="1"/>
  <c r="C101" i="1" s="1"/>
  <c r="B102" i="1" s="1"/>
  <c r="C102" i="1" s="1"/>
  <c r="B72" i="1"/>
  <c r="C72" i="1" s="1"/>
  <c r="B73" i="1" s="1"/>
  <c r="C73" i="1" s="1"/>
  <c r="B75" i="1" s="1"/>
  <c r="C75" i="1" s="1"/>
  <c r="B76" i="1" s="1"/>
  <c r="C76" i="1" s="1"/>
  <c r="B52" i="1"/>
  <c r="C52" i="1" s="1"/>
  <c r="B53" i="1" s="1"/>
  <c r="C53" i="1" s="1"/>
  <c r="C27" i="6" s="1"/>
  <c r="B124" i="1"/>
  <c r="C124" i="1" s="1"/>
  <c r="B125" i="1" s="1"/>
  <c r="C125" i="1" s="1"/>
  <c r="B127" i="1" s="1"/>
  <c r="C127" i="1" s="1"/>
  <c r="B128" i="1" s="1"/>
  <c r="C128" i="1" s="1"/>
  <c r="B150" i="1"/>
  <c r="C150" i="1" s="1"/>
  <c r="B151" i="1" s="1"/>
  <c r="C151" i="1" s="1"/>
  <c r="B153" i="1" l="1"/>
  <c r="C153" i="1" s="1"/>
  <c r="B154" i="1" s="1"/>
  <c r="K27" i="6"/>
  <c r="I10" i="1"/>
  <c r="G135" i="1" s="1"/>
  <c r="H26" i="6"/>
  <c r="B130" i="1"/>
  <c r="C130" i="1" s="1"/>
  <c r="B131" i="1" s="1"/>
  <c r="C131" i="1" s="1"/>
  <c r="I27" i="6" s="1"/>
  <c r="B104" i="1"/>
  <c r="C104" i="1" s="1"/>
  <c r="B105" i="1" s="1"/>
  <c r="C105" i="1" s="1"/>
  <c r="G27" i="6" s="1"/>
  <c r="B78" i="1"/>
  <c r="C78" i="1" s="1"/>
  <c r="B79" i="1" s="1"/>
  <c r="C79" i="1" s="1"/>
  <c r="E27" i="6" s="1"/>
  <c r="J26" i="6" l="1"/>
  <c r="B30" i="6"/>
  <c r="C154" i="1"/>
  <c r="B31" i="6"/>
  <c r="B156" i="1" l="1"/>
  <c r="B3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Svend ny</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1" shapeId="0" xr:uid="{00000000-0006-0000-0000-000003000000}">
      <text>
        <r>
          <rPr>
            <b/>
            <sz val="9"/>
            <color indexed="81"/>
            <rFont val="Tahoma"/>
            <family val="2"/>
          </rPr>
          <t>Særlig info:
Kunne være, hvis adgang til undervisning eller eksamen kræver særlige foranstaltninger eller lignende. (Eksempelvis: Ringe til portner, tlf. xx xx xx xx). Anmærkning overføres aut. til Anmeldelse/Bestillings-ark.</t>
        </r>
        <r>
          <rPr>
            <sz val="9"/>
            <color indexed="81"/>
            <rFont val="Tahoma"/>
            <family val="2"/>
          </rPr>
          <t xml:space="preserve">
</t>
        </r>
      </text>
    </comment>
  </commentList>
</comments>
</file>

<file path=xl/sharedStrings.xml><?xml version="1.0" encoding="utf-8"?>
<sst xmlns="http://schemas.openxmlformats.org/spreadsheetml/2006/main" count="172" uniqueCount="121">
  <si>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</si>
  <si>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</si>
  <si>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</si>
  <si>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</si>
  <si>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</si>
  <si>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</si>
  <si>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</si>
  <si>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</si>
  <si>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</si>
  <si>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</si>
  <si>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</si>
  <si>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</si>
  <si>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</si>
  <si>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</si>
  <si>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</si>
  <si>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</si>
  <si>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</si>
  <si>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</si>
  <si>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</si>
  <si>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</si>
  <si>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</si>
  <si>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</si>
  <si>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</si>
  <si>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</si>
  <si>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</si>
  <si>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</si>
  <si>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</si>
  <si>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</si>
  <si>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</si>
  <si>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</si>
  <si>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</si>
  <si>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</si>
  <si>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</si>
  <si>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</si>
  <si>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</si>
  <si>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</si>
  <si>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</si>
  <si>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</si>
  <si>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</si>
  <si>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Regler/sikkerhedsforanstaltninger ved håndtering, og i forbindelse med af- og pålæsning</t>
  </si>
  <si>
    <t xml:space="preserve">Fareskilte og faresedler (køretøj, veksellad, container). Ansvar, eget og andres </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</si>
  <si>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</si>
  <si>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</si>
  <si>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</si>
  <si>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</si>
  <si>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</si>
  <si>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</si>
  <si>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sikring</t>
  </si>
  <si>
    <t>Lastsikring (surring/stuvning)</t>
  </si>
  <si>
    <t>Hensigtsmæssige forebyg. og sikkerhedsmæssige foranstaltninger, for forskellige faretyper</t>
  </si>
  <si>
    <t>Regler for miljøbeskyttelse, farligt affald - (kommunekemi, deklaration, - eksport, ledsagedokument)</t>
  </si>
  <si>
    <t>Sikringsbestemmelser (kapitel 1.10)</t>
  </si>
  <si>
    <t>Tunnelrestriktioner og tvangsruter</t>
  </si>
  <si>
    <t>Regler for begrænsninger i transporteret mængde i visse klasser</t>
  </si>
  <si>
    <t>Hvad føreren bør gøre og ikke bør gøre, under transport af farligt gods</t>
  </si>
  <si>
    <t>Formål med og betjening af teknisk udstyr på køretøjer. (eks. køleanlæg)</t>
  </si>
  <si>
    <t>Dag 3</t>
  </si>
  <si>
    <t>Opsamling og eventuel repetition</t>
  </si>
  <si>
    <t>Trafiksikkerhed, - tunnelsikkerhed, bevidsthed om sikkerhed</t>
  </si>
  <si>
    <t>Indsats efter ulykke (1.-hjælp, beskyttelsesudstyr, skr. anvisninger mv.)</t>
  </si>
  <si>
    <t>Oplæg til senere praktisk øvelse (Grundkursus)</t>
  </si>
  <si>
    <t>Klasse 7</t>
  </si>
  <si>
    <t>Strålingstyper. Særlige farer i forbindelse med ioniserende stråling</t>
  </si>
  <si>
    <t>Klassens særlige opbygning, undtagelseskolli og andre kollityper</t>
  </si>
  <si>
    <t>Særlige krav vedrørende emballering, håndtering, sammenlæsning og stuvning af radioaktive stoffer</t>
  </si>
  <si>
    <t>Afmærkning af køretøjer, orange skilte og faresedler</t>
  </si>
  <si>
    <t>Særlige forholdsregler, der skal tages i tilfælde af en ulykke, der involverer radioaktive stoffer</t>
  </si>
  <si>
    <t>Tank</t>
  </si>
  <si>
    <t>Introduktion til afsnit i håndbog, særligt vedrørende transport i tanke</t>
  </si>
  <si>
    <t>Særlige regler for transport i tanke og tankcontainere</t>
  </si>
  <si>
    <t>Særlige krav til køretøjer</t>
  </si>
  <si>
    <t>Dag 4</t>
  </si>
  <si>
    <t>Specifikke yderligere bestemmelser, der finder anvendelse på brugen af disse køretøjer, herunder:</t>
  </si>
  <si>
    <t xml:space="preserve">godkendelsesattester, godkendelsesmærkning, </t>
  </si>
  <si>
    <t>Afmærkning med faresedler og orangefarvede skilte mv.</t>
  </si>
  <si>
    <t>Generel teoretisk viden om de forskellige og forskelligartede lastnings- og aflæsningssystemer</t>
  </si>
  <si>
    <t>Hvorledes køretøjer reagerer under kørsel, herunder ladningens bevægelser</t>
  </si>
  <si>
    <t>Skvulpeplader, rumopdeling m.v. Oplæg til  praktisk øvelse (Tank-del)</t>
  </si>
  <si>
    <r>
      <t>Praktisk øvelse</t>
    </r>
    <r>
      <rPr>
        <sz val="11"/>
        <rFont val="Tahoma"/>
        <family val="2"/>
      </rPr>
      <t xml:space="preserve"> (Grund) grundlæggende viden om brug af:</t>
    </r>
  </si>
  <si>
    <t>Køretøjets udstyr/brandslukningsudstyr, personligt værneudstyr,</t>
  </si>
  <si>
    <r>
      <t>Praktisk øvelse</t>
    </r>
    <r>
      <rPr>
        <sz val="11"/>
        <rFont val="Tahoma"/>
        <family val="2"/>
      </rPr>
      <t>, fortsat</t>
    </r>
  </si>
  <si>
    <t>Uheldsøvelse (gen. forholdsregler for chaufføren, evt. særlige forholdsregler, brand, førstehjælp)</t>
  </si>
  <si>
    <t>Praktisk øvelse (TANK)</t>
  </si>
  <si>
    <t>Særlige risici og indsatsmuligheder vedr. uheld, ifm. tankvognstransporter af farligt gods</t>
  </si>
  <si>
    <t>Dag 5</t>
  </si>
  <si>
    <t>opsamling på- og evaluering af praktisk øvelse</t>
  </si>
  <si>
    <t>Belæsningsforhold, herunder</t>
  </si>
  <si>
    <t>Fyldningsgrad, vægtfylde,</t>
  </si>
  <si>
    <t xml:space="preserve">lastfordeling </t>
  </si>
  <si>
    <t>Forholdsregler i forbindelse med statisk elektricitet</t>
  </si>
  <si>
    <t>Tunnelrestriktioner</t>
  </si>
  <si>
    <t>Opsamling generelt, og eventuel repetition</t>
  </si>
  <si>
    <t>Pause og klargøring til eksamen</t>
  </si>
  <si>
    <t>Eksamen</t>
  </si>
  <si>
    <t>(kombineret eksamen, dækkende grund, klasse 7 og tank)</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</si>
  <si>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</si>
  <si>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</si>
  <si>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</si>
  <si>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</si>
  <si>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</si>
  <si>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</si>
  <si>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</si>
  <si>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</si>
  <si>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</si>
  <si>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</si>
  <si>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</si>
  <si>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</si>
  <si>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 xml:space="preserve">Særlige adgangsforhold: </t>
  </si>
  <si>
    <t>Kursussted</t>
  </si>
  <si>
    <t>Undervsiningen afholdes, adresse:</t>
  </si>
  <si>
    <t>Eksamen afholdes (adr. hvis anden)</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</si>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</sst>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sz val="9"/>
      <color indexed="81"/>
      <name val="Tahoma"/>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11"/>
      <name val="Tahoma"/>
      <family val="2"/>
    </font>
    <font>
      <b/>
      <sz val="11"/>
      <name val="Tahoma"/>
      <family val="2"/>
    </font>
    <font>
      <sz val="11"/>
      <color indexed="10"/>
      <name val="Tahoma"/>
      <family val="2"/>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2"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cellStyleXfs>
  <cellXfs count="250">
    <xf numFmtId="0" fontId="0" fillId="0" borderId="0" xfId="0"/>
    <xf numFmtId="0" fontId="4" fillId="0" borderId="0" xfId="0" applyFont="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6" fillId="0" borderId="0" xfId="0" applyFont="1"/>
    <xf numFmtId="0" fontId="9" fillId="0" borderId="0" xfId="1" applyAlignment="1" applyProtection="1"/>
    <xf numFmtId="0" fontId="12" fillId="0" borderId="0" xfId="3" applyFont="1"/>
    <xf numFmtId="0" fontId="5" fillId="0" borderId="0" xfId="3" applyFont="1"/>
    <xf numFmtId="0" fontId="2" fillId="0" borderId="0" xfId="3"/>
    <xf numFmtId="0" fontId="8" fillId="0" borderId="0" xfId="3" applyFont="1"/>
    <xf numFmtId="0" fontId="13" fillId="0" borderId="0" xfId="3" applyFont="1"/>
    <xf numFmtId="0" fontId="8" fillId="0" borderId="0" xfId="3" applyFont="1" applyAlignment="1">
      <alignment horizontal="center" vertical="center"/>
    </xf>
    <xf numFmtId="0" fontId="8" fillId="0" borderId="0" xfId="3" applyFont="1" applyAlignment="1">
      <alignment horizontal="center" vertical="center" wrapText="1"/>
    </xf>
    <xf numFmtId="0" fontId="2" fillId="0" borderId="0" xfId="3" applyAlignment="1">
      <alignment horizontal="center"/>
    </xf>
    <xf numFmtId="164" fontId="2" fillId="0" borderId="0" xfId="3" applyNumberFormat="1" applyAlignment="1">
      <alignment horizontal="center"/>
    </xf>
    <xf numFmtId="20" fontId="2" fillId="0" borderId="0" xfId="3" applyNumberFormat="1" applyAlignment="1">
      <alignment horizontal="center"/>
    </xf>
    <xf numFmtId="0" fontId="15" fillId="0" borderId="0" xfId="3" applyFont="1"/>
    <xf numFmtId="0" fontId="3" fillId="0" borderId="0" xfId="3" applyFont="1"/>
    <xf numFmtId="0" fontId="12" fillId="0" borderId="1" xfId="3" applyFont="1" applyBorder="1" applyAlignment="1">
      <alignment vertical="top" wrapText="1"/>
    </xf>
    <xf numFmtId="0" fontId="3" fillId="0" borderId="0" xfId="3" applyFont="1" applyAlignment="1">
      <alignment horizontal="left"/>
    </xf>
    <xf numFmtId="49" fontId="3" fillId="0" borderId="0" xfId="3" applyNumberFormat="1" applyFont="1"/>
    <xf numFmtId="20" fontId="2" fillId="0" borderId="1" xfId="3" applyNumberFormat="1" applyBorder="1" applyAlignment="1">
      <alignment horizontal="center"/>
    </xf>
    <xf numFmtId="0" fontId="13" fillId="0" borderId="1" xfId="3" applyFont="1" applyBorder="1"/>
    <xf numFmtId="0" fontId="2" fillId="0" borderId="1" xfId="3" applyBorder="1"/>
    <xf numFmtId="165" fontId="2" fillId="0" borderId="0" xfId="3" applyNumberFormat="1" applyAlignment="1">
      <alignment horizontal="center"/>
    </xf>
    <xf numFmtId="0" fontId="12" fillId="0" borderId="0" xfId="3" applyFont="1" applyAlignment="1">
      <alignment horizontal="left" vertical="top" wrapText="1"/>
    </xf>
    <xf numFmtId="0" fontId="2" fillId="0" borderId="0" xfId="3" applyAlignment="1">
      <alignment horizontal="left" vertical="center"/>
    </xf>
    <xf numFmtId="0" fontId="12" fillId="0" borderId="45" xfId="3" applyFont="1" applyBorder="1" applyAlignment="1">
      <alignment vertical="top" wrapText="1"/>
    </xf>
    <xf numFmtId="0" fontId="12" fillId="0" borderId="0" xfId="3" applyFont="1" applyAlignment="1">
      <alignment vertical="top" wrapText="1"/>
    </xf>
    <xf numFmtId="164" fontId="17" fillId="2" borderId="2" xfId="0" applyNumberFormat="1" applyFont="1" applyFill="1" applyBorder="1" applyAlignment="1" applyProtection="1">
      <alignment horizontal="center"/>
      <protection locked="0"/>
    </xf>
    <xf numFmtId="0" fontId="16" fillId="3" borderId="8" xfId="0" applyFont="1" applyFill="1" applyBorder="1"/>
    <xf numFmtId="0" fontId="16" fillId="3" borderId="9" xfId="0" applyFont="1" applyFill="1" applyBorder="1"/>
    <xf numFmtId="0" fontId="16" fillId="3" borderId="10" xfId="0" applyFont="1" applyFill="1" applyBorder="1"/>
    <xf numFmtId="20" fontId="17" fillId="2" borderId="3" xfId="0" applyNumberFormat="1" applyFont="1" applyFill="1" applyBorder="1" applyAlignment="1" applyProtection="1">
      <alignment horizontal="center"/>
      <protection locked="0"/>
    </xf>
    <xf numFmtId="0" fontId="16" fillId="3" borderId="11" xfId="0" applyFont="1" applyFill="1" applyBorder="1"/>
    <xf numFmtId="0" fontId="16" fillId="3" borderId="12" xfId="0" applyFont="1" applyFill="1" applyBorder="1"/>
    <xf numFmtId="0" fontId="16" fillId="3" borderId="13" xfId="0" applyFont="1" applyFill="1" applyBorder="1"/>
    <xf numFmtId="0" fontId="17" fillId="2" borderId="2"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6" fillId="3" borderId="14" xfId="0" applyFont="1" applyFill="1" applyBorder="1"/>
    <xf numFmtId="0" fontId="16" fillId="3" borderId="27" xfId="0" applyFont="1" applyFill="1" applyBorder="1"/>
    <xf numFmtId="0" fontId="16" fillId="3" borderId="28" xfId="0" applyFont="1" applyFill="1" applyBorder="1"/>
    <xf numFmtId="0" fontId="16" fillId="3" borderId="15" xfId="3" applyFont="1" applyFill="1" applyBorder="1" applyAlignment="1">
      <alignment horizontal="left"/>
    </xf>
    <xf numFmtId="0" fontId="17" fillId="3" borderId="16" xfId="3" applyFont="1" applyFill="1" applyBorder="1" applyAlignment="1">
      <alignment horizontal="left"/>
    </xf>
    <xf numFmtId="0" fontId="17" fillId="3" borderId="16" xfId="3" applyFont="1" applyFill="1" applyBorder="1" applyAlignment="1">
      <alignment horizontal="center"/>
    </xf>
    <xf numFmtId="0" fontId="17" fillId="3" borderId="12" xfId="3" applyFont="1" applyFill="1" applyBorder="1" applyAlignment="1">
      <alignment horizontal="left"/>
    </xf>
    <xf numFmtId="0" fontId="17" fillId="3" borderId="12" xfId="3" applyFont="1" applyFill="1" applyBorder="1" applyAlignment="1">
      <alignment horizontal="center"/>
    </xf>
    <xf numFmtId="0" fontId="16" fillId="3" borderId="17" xfId="0" applyFont="1" applyFill="1" applyBorder="1" applyAlignment="1">
      <alignment horizontal="left"/>
    </xf>
    <xf numFmtId="0" fontId="16" fillId="3" borderId="6" xfId="0" applyFont="1" applyFill="1" applyBorder="1" applyAlignment="1">
      <alignment horizontal="left"/>
    </xf>
    <xf numFmtId="0" fontId="17" fillId="3" borderId="6" xfId="0" applyFont="1" applyFill="1" applyBorder="1" applyAlignment="1">
      <alignment horizontal="left"/>
    </xf>
    <xf numFmtId="0" fontId="17" fillId="3" borderId="6" xfId="0" applyFont="1" applyFill="1" applyBorder="1" applyAlignment="1">
      <alignment horizontal="center"/>
    </xf>
    <xf numFmtId="0" fontId="17" fillId="2" borderId="49" xfId="0" applyFont="1" applyFill="1" applyBorder="1" applyAlignment="1" applyProtection="1">
      <alignment horizontal="center"/>
      <protection locked="0"/>
    </xf>
    <xf numFmtId="0" fontId="16" fillId="3" borderId="6" xfId="0" applyFont="1" applyFill="1" applyBorder="1"/>
    <xf numFmtId="0" fontId="16" fillId="3" borderId="7" xfId="0" applyFont="1" applyFill="1" applyBorder="1"/>
    <xf numFmtId="0" fontId="16" fillId="0" borderId="0" xfId="0" applyFont="1"/>
    <xf numFmtId="0" fontId="16" fillId="0" borderId="18" xfId="0" applyFont="1" applyBorder="1"/>
    <xf numFmtId="0" fontId="16" fillId="0" borderId="19" xfId="0" applyFont="1" applyBorder="1"/>
    <xf numFmtId="164" fontId="17" fillId="0" borderId="20" xfId="0" applyNumberFormat="1" applyFont="1" applyBorder="1" applyAlignment="1">
      <alignment horizontal="center"/>
    </xf>
    <xf numFmtId="0" fontId="16" fillId="4" borderId="9" xfId="0" applyFont="1" applyFill="1" applyBorder="1"/>
    <xf numFmtId="0" fontId="16" fillId="4" borderId="3" xfId="0" applyFont="1" applyFill="1" applyBorder="1"/>
    <xf numFmtId="20" fontId="16" fillId="0" borderId="21" xfId="0" applyNumberFormat="1" applyFont="1" applyBorder="1"/>
    <xf numFmtId="20" fontId="16" fillId="0" borderId="22" xfId="0" applyNumberFormat="1" applyFont="1" applyBorder="1"/>
    <xf numFmtId="0" fontId="16" fillId="0" borderId="22" xfId="0" applyFont="1" applyBorder="1" applyAlignment="1">
      <alignment horizontal="center"/>
    </xf>
    <xf numFmtId="0" fontId="16" fillId="0" borderId="23" xfId="0" applyFont="1" applyBorder="1"/>
    <xf numFmtId="20" fontId="16" fillId="0" borderId="31" xfId="0" applyNumberFormat="1" applyFont="1" applyBorder="1" applyAlignment="1">
      <alignment horizontal="center" vertical="center"/>
    </xf>
    <xf numFmtId="0" fontId="16" fillId="2" borderId="1" xfId="0" applyFont="1" applyFill="1" applyBorder="1" applyAlignment="1" applyProtection="1">
      <alignment horizontal="center"/>
      <protection locked="0"/>
    </xf>
    <xf numFmtId="0" fontId="16" fillId="0" borderId="37" xfId="0" applyFont="1" applyBorder="1" applyAlignment="1">
      <alignment horizontal="center" vertical="center"/>
    </xf>
    <xf numFmtId="20" fontId="16" fillId="0" borderId="24" xfId="0" applyNumberFormat="1" applyFont="1" applyBorder="1" applyAlignment="1">
      <alignment horizontal="center" vertical="center"/>
    </xf>
    <xf numFmtId="20" fontId="16" fillId="0" borderId="1" xfId="0" applyNumberFormat="1" applyFont="1" applyBorder="1" applyAlignment="1">
      <alignment horizontal="center" vertical="center"/>
    </xf>
    <xf numFmtId="0" fontId="16" fillId="0" borderId="1" xfId="0" applyFont="1" applyBorder="1"/>
    <xf numFmtId="0" fontId="16" fillId="0" borderId="20" xfId="0" applyFont="1" applyBorder="1"/>
    <xf numFmtId="164" fontId="17" fillId="2" borderId="4" xfId="0" applyNumberFormat="1" applyFont="1" applyFill="1" applyBorder="1" applyAlignment="1" applyProtection="1">
      <alignment horizontal="center"/>
      <protection locked="0"/>
    </xf>
    <xf numFmtId="49" fontId="16" fillId="0" borderId="26" xfId="3" applyNumberFormat="1" applyFont="1" applyBorder="1" applyAlignment="1">
      <alignment horizontal="left" vertical="top"/>
    </xf>
    <xf numFmtId="49" fontId="16" fillId="0" borderId="0" xfId="3" applyNumberFormat="1" applyFont="1" applyAlignment="1">
      <alignment horizontal="left" vertical="top"/>
    </xf>
    <xf numFmtId="49" fontId="16" fillId="0" borderId="27" xfId="3" applyNumberFormat="1" applyFont="1" applyBorder="1" applyAlignment="1">
      <alignment horizontal="left" vertical="top"/>
    </xf>
    <xf numFmtId="49" fontId="16" fillId="0" borderId="28" xfId="3" applyNumberFormat="1" applyFont="1" applyBorder="1" applyAlignment="1">
      <alignment horizontal="left" vertical="top"/>
    </xf>
    <xf numFmtId="0" fontId="16" fillId="0" borderId="32" xfId="3" applyFont="1" applyBorder="1"/>
    <xf numFmtId="0" fontId="16" fillId="0" borderId="16" xfId="3" applyFont="1" applyBorder="1" applyAlignment="1">
      <alignment horizontal="left" vertical="top"/>
    </xf>
    <xf numFmtId="0" fontId="16" fillId="0" borderId="30" xfId="3" applyFont="1" applyBorder="1" applyAlignment="1">
      <alignment horizontal="left" vertical="top"/>
    </xf>
    <xf numFmtId="20" fontId="16" fillId="0" borderId="54" xfId="0" applyNumberFormat="1" applyFont="1" applyBorder="1" applyAlignment="1" applyProtection="1">
      <alignment horizontal="center" vertical="center"/>
      <protection locked="0"/>
    </xf>
    <xf numFmtId="0" fontId="16" fillId="6" borderId="45" xfId="3" applyFont="1" applyFill="1" applyBorder="1"/>
    <xf numFmtId="0" fontId="16" fillId="0" borderId="0" xfId="3" applyFont="1"/>
    <xf numFmtId="0" fontId="16" fillId="0" borderId="0" xfId="3" applyFont="1" applyAlignment="1">
      <alignment horizontal="left" vertical="top"/>
    </xf>
    <xf numFmtId="0" fontId="16" fillId="0" borderId="29" xfId="3" applyFont="1" applyBorder="1" applyAlignment="1">
      <alignment horizontal="left" vertical="top"/>
    </xf>
    <xf numFmtId="0" fontId="16" fillId="0" borderId="26" xfId="3" applyFont="1" applyBorder="1" applyAlignment="1">
      <alignment horizontal="left" vertical="top"/>
    </xf>
    <xf numFmtId="0" fontId="16" fillId="0" borderId="27" xfId="3" applyFont="1" applyBorder="1" applyAlignment="1">
      <alignment horizontal="left" vertical="top"/>
    </xf>
    <xf numFmtId="0" fontId="16" fillId="0" borderId="28" xfId="3" applyFont="1" applyBorder="1" applyAlignment="1">
      <alignment horizontal="left" vertical="top"/>
    </xf>
    <xf numFmtId="0" fontId="16" fillId="0" borderId="32" xfId="3" applyFont="1" applyBorder="1" applyAlignment="1">
      <alignment horizontal="left" vertical="top"/>
    </xf>
    <xf numFmtId="0" fontId="16" fillId="0" borderId="31" xfId="3" applyFont="1" applyBorder="1" applyAlignment="1">
      <alignment horizontal="left" vertical="top"/>
    </xf>
    <xf numFmtId="0" fontId="16" fillId="0" borderId="33" xfId="3" applyFont="1" applyBorder="1" applyAlignment="1">
      <alignment horizontal="left" vertical="top"/>
    </xf>
    <xf numFmtId="0" fontId="16" fillId="0" borderId="6" xfId="3" applyFont="1" applyBorder="1" applyAlignment="1">
      <alignment horizontal="left" vertical="top"/>
    </xf>
    <xf numFmtId="0" fontId="16" fillId="0" borderId="7" xfId="3" applyFont="1" applyBorder="1" applyAlignment="1">
      <alignment horizontal="left" vertical="top"/>
    </xf>
    <xf numFmtId="0" fontId="17" fillId="9" borderId="31" xfId="3" applyFont="1" applyFill="1" applyBorder="1" applyAlignment="1">
      <alignment horizontal="left" vertical="top"/>
    </xf>
    <xf numFmtId="0" fontId="17" fillId="8" borderId="0" xfId="3" applyFont="1" applyFill="1"/>
    <xf numFmtId="164" fontId="17" fillId="2" borderId="5" xfId="0" applyNumberFormat="1" applyFont="1" applyFill="1" applyBorder="1" applyAlignment="1" applyProtection="1">
      <alignment horizontal="center"/>
      <protection locked="0"/>
    </xf>
    <xf numFmtId="20" fontId="16" fillId="0" borderId="50" xfId="0" applyNumberFormat="1" applyFont="1" applyBorder="1" applyAlignment="1" applyProtection="1">
      <alignment horizontal="center" vertical="center"/>
      <protection locked="0"/>
    </xf>
    <xf numFmtId="0" fontId="17" fillId="5" borderId="0" xfId="3" applyFont="1" applyFill="1" applyAlignment="1">
      <alignment horizontal="left" vertical="top"/>
    </xf>
    <xf numFmtId="0" fontId="16" fillId="5" borderId="0" xfId="3" applyFont="1" applyFill="1" applyAlignment="1">
      <alignment horizontal="left" vertical="top"/>
    </xf>
    <xf numFmtId="0" fontId="16" fillId="5" borderId="29" xfId="3" applyFont="1" applyFill="1" applyBorder="1" applyAlignment="1">
      <alignment horizontal="left" vertical="top"/>
    </xf>
    <xf numFmtId="0" fontId="16" fillId="5" borderId="32" xfId="3" applyFont="1" applyFill="1" applyBorder="1" applyAlignment="1">
      <alignment horizontal="left" vertical="top"/>
    </xf>
    <xf numFmtId="0" fontId="16" fillId="5" borderId="16" xfId="3" applyFont="1" applyFill="1" applyBorder="1" applyAlignment="1">
      <alignment horizontal="left" vertical="top"/>
    </xf>
    <xf numFmtId="0" fontId="16" fillId="5" borderId="30" xfId="3" applyFont="1" applyFill="1" applyBorder="1" applyAlignment="1">
      <alignment horizontal="left" vertical="top"/>
    </xf>
    <xf numFmtId="0" fontId="16" fillId="5" borderId="27" xfId="3" applyFont="1" applyFill="1" applyBorder="1" applyAlignment="1">
      <alignment horizontal="left" vertical="top"/>
    </xf>
    <xf numFmtId="0" fontId="16" fillId="5" borderId="28" xfId="3" applyFont="1" applyFill="1" applyBorder="1" applyAlignment="1">
      <alignment horizontal="left" vertical="top"/>
    </xf>
    <xf numFmtId="0" fontId="17" fillId="5" borderId="26" xfId="3" applyFont="1" applyFill="1" applyBorder="1" applyAlignment="1">
      <alignment horizontal="left" vertical="top"/>
    </xf>
    <xf numFmtId="0" fontId="16" fillId="5" borderId="33" xfId="3" applyFont="1" applyFill="1" applyBorder="1" applyAlignment="1">
      <alignment horizontal="left" vertical="top"/>
    </xf>
    <xf numFmtId="0" fontId="16" fillId="5" borderId="6" xfId="3" applyFont="1" applyFill="1" applyBorder="1" applyAlignment="1">
      <alignment horizontal="left" vertical="top"/>
    </xf>
    <xf numFmtId="0" fontId="16" fillId="5" borderId="7" xfId="3" applyFont="1" applyFill="1" applyBorder="1" applyAlignment="1">
      <alignment horizontal="left" vertical="top"/>
    </xf>
    <xf numFmtId="0" fontId="16" fillId="0" borderId="26" xfId="3" applyFont="1" applyBorder="1"/>
    <xf numFmtId="0" fontId="18" fillId="0" borderId="1" xfId="0" applyFont="1" applyBorder="1" applyAlignment="1">
      <alignment horizontal="center" vertical="center"/>
    </xf>
    <xf numFmtId="20" fontId="16" fillId="0" borderId="34" xfId="0" applyNumberFormat="1" applyFont="1" applyBorder="1" applyAlignment="1">
      <alignment horizontal="center" vertical="center"/>
    </xf>
    <xf numFmtId="20" fontId="16" fillId="0" borderId="35" xfId="0" applyNumberFormat="1"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xf numFmtId="0" fontId="16" fillId="0" borderId="6" xfId="0" applyFont="1" applyBorder="1" applyAlignment="1">
      <alignment horizontal="left" vertical="top"/>
    </xf>
    <xf numFmtId="0" fontId="16" fillId="0" borderId="7" xfId="0" applyFont="1" applyBorder="1" applyAlignment="1">
      <alignment horizontal="left" vertical="top"/>
    </xf>
    <xf numFmtId="0" fontId="16"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xf numFmtId="0" fontId="17" fillId="0" borderId="0" xfId="0" applyFont="1" applyAlignment="1" applyProtection="1">
      <alignment horizontal="center"/>
      <protection locked="0"/>
    </xf>
    <xf numFmtId="0" fontId="16" fillId="0" borderId="58" xfId="3" applyFont="1" applyBorder="1" applyAlignment="1">
      <alignment horizontal="left" vertical="top"/>
    </xf>
    <xf numFmtId="20" fontId="16" fillId="0" borderId="0" xfId="0" applyNumberFormat="1" applyFont="1" applyAlignment="1">
      <alignment horizontal="center" vertical="center"/>
    </xf>
    <xf numFmtId="0" fontId="16" fillId="0" borderId="0" xfId="0" applyFont="1" applyAlignment="1">
      <alignment horizontal="center" vertical="center"/>
    </xf>
    <xf numFmtId="20" fontId="16" fillId="0" borderId="54" xfId="0" applyNumberFormat="1" applyFont="1" applyBorder="1" applyAlignment="1">
      <alignment horizontal="center" vertical="center"/>
    </xf>
    <xf numFmtId="20" fontId="16" fillId="0" borderId="53" xfId="0" applyNumberFormat="1" applyFont="1" applyBorder="1" applyAlignment="1">
      <alignment horizontal="center" vertical="center"/>
    </xf>
    <xf numFmtId="0" fontId="16" fillId="0" borderId="48" xfId="0" applyFont="1" applyBorder="1" applyAlignment="1">
      <alignment horizontal="center" vertical="center"/>
    </xf>
    <xf numFmtId="20" fontId="16" fillId="0" borderId="36" xfId="0" applyNumberFormat="1" applyFont="1" applyBorder="1" applyAlignment="1">
      <alignment horizontal="center" vertical="center"/>
    </xf>
    <xf numFmtId="0" fontId="16" fillId="0" borderId="36" xfId="0" applyFont="1" applyBorder="1" applyAlignment="1">
      <alignment horizontal="center" vertical="center"/>
    </xf>
    <xf numFmtId="0" fontId="16" fillId="0" borderId="1" xfId="0" applyFont="1" applyBorder="1" applyAlignment="1">
      <alignment horizontal="center" vertical="center"/>
    </xf>
    <xf numFmtId="0" fontId="16" fillId="0" borderId="45" xfId="0" applyFont="1" applyBorder="1" applyAlignment="1">
      <alignment horizontal="center" vertical="center"/>
    </xf>
    <xf numFmtId="0" fontId="16" fillId="0" borderId="25" xfId="0" applyFont="1" applyBorder="1" applyAlignment="1">
      <alignment horizontal="center" vertical="center"/>
    </xf>
    <xf numFmtId="0" fontId="16" fillId="6" borderId="12" xfId="3" applyFont="1" applyFill="1" applyBorder="1" applyAlignment="1">
      <alignment horizontal="left" vertical="top"/>
    </xf>
    <xf numFmtId="0" fontId="16" fillId="6" borderId="13" xfId="3" applyFont="1" applyFill="1" applyBorder="1" applyAlignment="1">
      <alignment horizontal="left" vertical="top"/>
    </xf>
    <xf numFmtId="0" fontId="16" fillId="0" borderId="0" xfId="3" applyFont="1" applyAlignment="1">
      <alignment horizontal="left" vertical="top" wrapText="1"/>
    </xf>
    <xf numFmtId="0" fontId="16" fillId="3" borderId="11" xfId="3" applyFont="1" applyFill="1" applyBorder="1" applyAlignment="1">
      <alignment horizontal="left"/>
    </xf>
    <xf numFmtId="0" fontId="16" fillId="6" borderId="45" xfId="3" applyFont="1" applyFill="1" applyBorder="1" applyAlignment="1">
      <alignment horizontal="left" vertical="top"/>
    </xf>
    <xf numFmtId="0" fontId="16" fillId="6" borderId="45" xfId="3" applyFont="1" applyFill="1" applyBorder="1" applyAlignment="1">
      <alignment horizontal="left" vertical="top" wrapText="1"/>
    </xf>
    <xf numFmtId="0" fontId="16" fillId="6" borderId="12" xfId="3" applyFont="1" applyFill="1" applyBorder="1" applyAlignment="1">
      <alignment horizontal="left" vertical="top" wrapText="1"/>
    </xf>
    <xf numFmtId="0" fontId="16" fillId="6" borderId="13" xfId="3" applyFont="1" applyFill="1" applyBorder="1" applyAlignment="1">
      <alignment horizontal="left" vertical="top" wrapText="1"/>
    </xf>
    <xf numFmtId="165" fontId="2" fillId="0" borderId="1" xfId="3" applyNumberFormat="1" applyBorder="1" applyAlignment="1">
      <alignment horizontal="center"/>
    </xf>
    <xf numFmtId="0" fontId="12" fillId="0" borderId="1" xfId="3" applyFont="1" applyBorder="1" applyAlignment="1">
      <alignment horizontal="left" vertical="top" wrapText="1"/>
    </xf>
    <xf numFmtId="0" fontId="16" fillId="5" borderId="16" xfId="3" applyFont="1" applyFill="1" applyBorder="1" applyAlignment="1">
      <alignment horizontal="left" vertical="top" wrapText="1"/>
    </xf>
    <xf numFmtId="0" fontId="16" fillId="5" borderId="30" xfId="3" applyFont="1" applyFill="1" applyBorder="1" applyAlignment="1">
      <alignment horizontal="left" vertical="top" wrapText="1"/>
    </xf>
    <xf numFmtId="20" fontId="16" fillId="0" borderId="54" xfId="0" applyNumberFormat="1" applyFont="1" applyBorder="1" applyAlignment="1">
      <alignment horizontal="center" vertical="center"/>
    </xf>
    <xf numFmtId="20" fontId="16" fillId="0" borderId="38" xfId="0" applyNumberFormat="1" applyFont="1" applyBorder="1" applyAlignment="1">
      <alignment horizontal="center" vertical="center"/>
    </xf>
    <xf numFmtId="20" fontId="16" fillId="0" borderId="53" xfId="0" applyNumberFormat="1" applyFont="1" applyBorder="1" applyAlignment="1">
      <alignment horizontal="center" vertical="center"/>
    </xf>
    <xf numFmtId="20" fontId="16" fillId="0" borderId="39" xfId="0" applyNumberFormat="1" applyFont="1" applyBorder="1" applyAlignment="1">
      <alignment horizontal="center" vertical="center"/>
    </xf>
    <xf numFmtId="0" fontId="16" fillId="0" borderId="53" xfId="0" applyFont="1" applyBorder="1" applyAlignment="1">
      <alignment horizontal="center" vertical="center"/>
    </xf>
    <xf numFmtId="0" fontId="16" fillId="0" borderId="39" xfId="0" applyFont="1" applyBorder="1" applyAlignment="1">
      <alignment horizontal="center" vertical="center"/>
    </xf>
    <xf numFmtId="0" fontId="16" fillId="9" borderId="39" xfId="0" applyFont="1" applyFill="1" applyBorder="1" applyAlignment="1">
      <alignment horizontal="center" vertical="center"/>
    </xf>
    <xf numFmtId="0" fontId="16" fillId="9" borderId="1" xfId="0" applyFont="1" applyFill="1" applyBorder="1" applyAlignment="1">
      <alignment horizontal="center" vertical="center"/>
    </xf>
    <xf numFmtId="20" fontId="16" fillId="2" borderId="48" xfId="0" applyNumberFormat="1" applyFont="1" applyFill="1" applyBorder="1" applyAlignment="1" applyProtection="1">
      <alignment horizontal="center" vertical="center"/>
      <protection locked="0"/>
    </xf>
    <xf numFmtId="20" fontId="16" fillId="2" borderId="39" xfId="0" applyNumberFormat="1" applyFont="1" applyFill="1" applyBorder="1" applyAlignment="1" applyProtection="1">
      <alignment horizontal="center" vertical="center"/>
      <protection locked="0"/>
    </xf>
    <xf numFmtId="20" fontId="16" fillId="0" borderId="48" xfId="0" applyNumberFormat="1" applyFont="1" applyBorder="1" applyAlignment="1">
      <alignment horizontal="center" vertical="center"/>
    </xf>
    <xf numFmtId="0" fontId="16" fillId="0" borderId="48" xfId="0" applyFont="1" applyBorder="1" applyAlignment="1">
      <alignment horizontal="center" vertical="center"/>
    </xf>
    <xf numFmtId="0" fontId="16" fillId="8" borderId="1" xfId="0" applyFont="1" applyFill="1" applyBorder="1" applyAlignment="1">
      <alignment horizontal="center" vertical="center"/>
    </xf>
    <xf numFmtId="0" fontId="16" fillId="8" borderId="39" xfId="0" applyFont="1" applyFill="1" applyBorder="1" applyAlignment="1">
      <alignment horizontal="center" vertical="center"/>
    </xf>
    <xf numFmtId="20" fontId="16" fillId="0" borderId="44" xfId="0" applyNumberFormat="1" applyFont="1" applyBorder="1" applyAlignment="1">
      <alignment horizontal="center" vertical="center"/>
    </xf>
    <xf numFmtId="20" fontId="16" fillId="0" borderId="50" xfId="0" applyNumberFormat="1" applyFont="1" applyBorder="1" applyAlignment="1">
      <alignment horizontal="center" vertical="center"/>
    </xf>
    <xf numFmtId="20" fontId="16" fillId="0" borderId="36" xfId="0" applyNumberFormat="1" applyFont="1" applyBorder="1" applyAlignment="1">
      <alignment horizontal="center" vertical="center"/>
    </xf>
    <xf numFmtId="0" fontId="16" fillId="0" borderId="36" xfId="0" applyFont="1" applyBorder="1" applyAlignment="1">
      <alignment horizontal="center" vertical="center"/>
    </xf>
    <xf numFmtId="0" fontId="16" fillId="8" borderId="45" xfId="0" applyFont="1" applyFill="1" applyBorder="1" applyAlignment="1">
      <alignment horizontal="center" vertical="center"/>
    </xf>
    <xf numFmtId="0" fontId="16" fillId="8" borderId="25" xfId="0" applyFont="1" applyFill="1" applyBorder="1" applyAlignment="1">
      <alignment horizontal="center" vertical="center"/>
    </xf>
    <xf numFmtId="0" fontId="16" fillId="0" borderId="1" xfId="0" applyFont="1" applyBorder="1" applyAlignment="1">
      <alignment horizontal="center" vertical="center"/>
    </xf>
    <xf numFmtId="0" fontId="16" fillId="9" borderId="48" xfId="0" applyFont="1" applyFill="1" applyBorder="1" applyAlignment="1">
      <alignment horizontal="center" vertical="center"/>
    </xf>
    <xf numFmtId="0" fontId="16" fillId="0" borderId="45" xfId="0" applyFont="1" applyBorder="1" applyAlignment="1">
      <alignment horizontal="center" vertical="center"/>
    </xf>
    <xf numFmtId="0" fontId="16" fillId="0" borderId="25" xfId="0" applyFont="1" applyBorder="1" applyAlignment="1">
      <alignment horizontal="center" vertical="center"/>
    </xf>
    <xf numFmtId="20" fontId="16" fillId="2" borderId="44" xfId="0" applyNumberFormat="1" applyFont="1" applyFill="1" applyBorder="1" applyAlignment="1" applyProtection="1">
      <alignment horizontal="center" vertical="center"/>
      <protection locked="0"/>
    </xf>
    <xf numFmtId="20" fontId="16" fillId="2" borderId="38" xfId="0" applyNumberFormat="1" applyFont="1" applyFill="1" applyBorder="1" applyAlignment="1" applyProtection="1">
      <alignment horizontal="center" vertical="center"/>
      <protection locked="0"/>
    </xf>
    <xf numFmtId="0" fontId="16" fillId="3" borderId="21" xfId="0" applyFont="1" applyFill="1" applyBorder="1" applyAlignment="1">
      <alignment horizontal="left"/>
    </xf>
    <xf numFmtId="0" fontId="16" fillId="3" borderId="22" xfId="0" applyFont="1" applyFill="1" applyBorder="1" applyAlignment="1">
      <alignment horizontal="left"/>
    </xf>
    <xf numFmtId="0" fontId="16" fillId="3" borderId="42" xfId="0" applyFont="1" applyFill="1" applyBorder="1" applyAlignment="1">
      <alignment horizontal="left"/>
    </xf>
    <xf numFmtId="0" fontId="16" fillId="3" borderId="24" xfId="0" applyFont="1" applyFill="1" applyBorder="1" applyAlignment="1">
      <alignment horizontal="left"/>
    </xf>
    <xf numFmtId="0" fontId="16" fillId="3" borderId="1" xfId="0" applyFont="1" applyFill="1" applyBorder="1" applyAlignment="1">
      <alignment horizontal="left"/>
    </xf>
    <xf numFmtId="0" fontId="16" fillId="3" borderId="40" xfId="0" applyFont="1" applyFill="1" applyBorder="1" applyAlignment="1">
      <alignment horizontal="left"/>
    </xf>
    <xf numFmtId="0" fontId="17" fillId="2" borderId="46" xfId="0" applyFont="1" applyFill="1" applyBorder="1" applyAlignment="1" applyProtection="1">
      <alignment horizontal="left"/>
      <protection locked="0"/>
    </xf>
    <xf numFmtId="0" fontId="17" fillId="2" borderId="43" xfId="0" applyFont="1" applyFill="1" applyBorder="1" applyAlignment="1" applyProtection="1">
      <alignment horizontal="left"/>
      <protection locked="0"/>
    </xf>
    <xf numFmtId="0" fontId="17" fillId="2" borderId="2" xfId="0" applyFont="1" applyFill="1" applyBorder="1" applyAlignment="1" applyProtection="1">
      <alignment horizontal="left"/>
      <protection locked="0"/>
    </xf>
    <xf numFmtId="0" fontId="16" fillId="6" borderId="23" xfId="3" applyFont="1" applyFill="1" applyBorder="1" applyAlignment="1">
      <alignment horizontal="left"/>
    </xf>
    <xf numFmtId="0" fontId="16" fillId="6" borderId="52" xfId="3" applyFont="1" applyFill="1" applyBorder="1" applyAlignment="1">
      <alignment horizontal="left"/>
    </xf>
    <xf numFmtId="0" fontId="16" fillId="6" borderId="10" xfId="3" applyFont="1" applyFill="1" applyBorder="1" applyAlignment="1">
      <alignment horizontal="left"/>
    </xf>
    <xf numFmtId="0" fontId="17" fillId="3" borderId="47" xfId="0" applyFont="1" applyFill="1" applyBorder="1" applyAlignment="1">
      <alignment horizontal="center"/>
    </xf>
    <xf numFmtId="0" fontId="17" fillId="3" borderId="3" xfId="0" applyFont="1" applyFill="1" applyBorder="1" applyAlignment="1">
      <alignment horizontal="center"/>
    </xf>
    <xf numFmtId="0" fontId="17" fillId="3" borderId="41" xfId="0" applyFont="1" applyFill="1" applyBorder="1" applyAlignment="1">
      <alignment horizontal="center"/>
    </xf>
    <xf numFmtId="0" fontId="17" fillId="3" borderId="29" xfId="0" applyFont="1" applyFill="1" applyBorder="1" applyAlignment="1">
      <alignment horizontal="center"/>
    </xf>
    <xf numFmtId="0" fontId="17" fillId="3" borderId="17" xfId="0" applyFont="1" applyFill="1" applyBorder="1" applyAlignment="1">
      <alignment horizontal="center"/>
    </xf>
    <xf numFmtId="0" fontId="17" fillId="3" borderId="7" xfId="0" applyFont="1" applyFill="1" applyBorder="1" applyAlignment="1">
      <alignment horizontal="center"/>
    </xf>
    <xf numFmtId="0" fontId="16" fillId="0" borderId="32" xfId="3" applyFont="1" applyBorder="1" applyAlignment="1">
      <alignment horizontal="left" vertical="top" wrapText="1"/>
    </xf>
    <xf numFmtId="0" fontId="16" fillId="0" borderId="16" xfId="3" applyFont="1" applyBorder="1" applyAlignment="1">
      <alignment horizontal="left" vertical="top" wrapText="1"/>
    </xf>
    <xf numFmtId="0" fontId="16" fillId="0" borderId="30" xfId="3" applyFont="1" applyBorder="1" applyAlignment="1">
      <alignment horizontal="left" vertical="top" wrapText="1"/>
    </xf>
    <xf numFmtId="0" fontId="17" fillId="0" borderId="5" xfId="0" applyFont="1" applyBorder="1" applyAlignment="1">
      <alignment horizontal="center" vertical="center"/>
    </xf>
    <xf numFmtId="0" fontId="17" fillId="0" borderId="49" xfId="0" applyFont="1" applyBorder="1" applyAlignment="1">
      <alignment horizontal="center" vertical="center"/>
    </xf>
    <xf numFmtId="0" fontId="16" fillId="4" borderId="27"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30" xfId="0" applyFont="1" applyFill="1" applyBorder="1" applyAlignment="1">
      <alignment horizontal="left"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6" borderId="26" xfId="0" applyFont="1" applyFill="1" applyBorder="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6" borderId="32" xfId="3" applyFont="1" applyFill="1" applyBorder="1" applyAlignment="1">
      <alignment horizontal="left" vertical="top"/>
    </xf>
    <xf numFmtId="0" fontId="16" fillId="6" borderId="12" xfId="3" applyFont="1" applyFill="1" applyBorder="1" applyAlignment="1">
      <alignment horizontal="left" vertical="top"/>
    </xf>
    <xf numFmtId="0" fontId="16" fillId="6" borderId="13" xfId="3" applyFont="1" applyFill="1" applyBorder="1" applyAlignment="1">
      <alignment horizontal="left" vertical="top"/>
    </xf>
    <xf numFmtId="0" fontId="16" fillId="8" borderId="48" xfId="0" applyFont="1" applyFill="1" applyBorder="1" applyAlignment="1">
      <alignment horizontal="center" vertical="center"/>
    </xf>
    <xf numFmtId="0" fontId="16" fillId="6" borderId="26" xfId="3" applyFont="1" applyFill="1" applyBorder="1" applyAlignment="1">
      <alignment horizontal="left" wrapText="1"/>
    </xf>
    <xf numFmtId="0" fontId="16" fillId="6" borderId="27" xfId="3" applyFont="1" applyFill="1" applyBorder="1" applyAlignment="1">
      <alignment horizontal="left" wrapText="1"/>
    </xf>
    <xf numFmtId="0" fontId="16" fillId="6" borderId="28" xfId="3" applyFont="1" applyFill="1" applyBorder="1" applyAlignment="1">
      <alignment horizontal="left" wrapText="1"/>
    </xf>
    <xf numFmtId="0" fontId="16" fillId="6" borderId="45" xfId="3" applyFont="1" applyFill="1" applyBorder="1" applyAlignment="1">
      <alignment horizontal="left" wrapText="1"/>
    </xf>
    <xf numFmtId="0" fontId="16" fillId="6" borderId="12" xfId="3" applyFont="1" applyFill="1" applyBorder="1" applyAlignment="1">
      <alignment horizontal="left" wrapText="1"/>
    </xf>
    <xf numFmtId="0" fontId="16" fillId="6" borderId="13" xfId="3" applyFont="1" applyFill="1" applyBorder="1" applyAlignment="1">
      <alignment horizontal="left" wrapText="1"/>
    </xf>
    <xf numFmtId="0" fontId="16" fillId="0" borderId="31" xfId="3" applyFont="1" applyBorder="1" applyAlignment="1">
      <alignment horizontal="left" vertical="top" wrapText="1"/>
    </xf>
    <xf numFmtId="0" fontId="16" fillId="0" borderId="0" xfId="3" applyFont="1" applyAlignment="1">
      <alignment horizontal="left" vertical="top" wrapText="1"/>
    </xf>
    <xf numFmtId="0" fontId="16" fillId="0" borderId="29" xfId="3" applyFont="1" applyBorder="1" applyAlignment="1">
      <alignment horizontal="left" vertical="top" wrapText="1"/>
    </xf>
    <xf numFmtId="0" fontId="16" fillId="0" borderId="26" xfId="3" applyFont="1" applyBorder="1" applyAlignment="1">
      <alignment horizontal="left" vertical="top" wrapText="1"/>
    </xf>
    <xf numFmtId="0" fontId="16" fillId="0" borderId="27" xfId="3" applyFont="1" applyBorder="1" applyAlignment="1">
      <alignment horizontal="left" vertical="top" wrapText="1"/>
    </xf>
    <xf numFmtId="0" fontId="16" fillId="0" borderId="28" xfId="3" applyFont="1" applyBorder="1" applyAlignment="1">
      <alignment horizontal="left" vertical="top" wrapText="1"/>
    </xf>
    <xf numFmtId="0" fontId="16" fillId="7" borderId="45" xfId="3" applyFont="1" applyFill="1" applyBorder="1" applyAlignment="1">
      <alignment horizontal="left" wrapText="1"/>
    </xf>
    <xf numFmtId="0" fontId="16" fillId="7" borderId="12" xfId="3" applyFont="1" applyFill="1" applyBorder="1" applyAlignment="1">
      <alignment horizontal="left" wrapText="1"/>
    </xf>
    <xf numFmtId="0" fontId="16" fillId="7" borderId="13" xfId="3" applyFont="1" applyFill="1" applyBorder="1" applyAlignment="1">
      <alignment horizontal="left" wrapText="1"/>
    </xf>
    <xf numFmtId="0" fontId="16" fillId="0" borderId="57" xfId="3" applyFont="1" applyBorder="1" applyAlignment="1">
      <alignment horizontal="left" vertical="top" wrapText="1"/>
    </xf>
    <xf numFmtId="0" fontId="16" fillId="5" borderId="32" xfId="3" applyFont="1" applyFill="1" applyBorder="1" applyAlignment="1">
      <alignment horizontal="left" vertical="top" wrapText="1"/>
    </xf>
    <xf numFmtId="0" fontId="16" fillId="3" borderId="24" xfId="6" applyFont="1" applyFill="1" applyBorder="1" applyAlignment="1">
      <alignment horizontal="left"/>
    </xf>
    <xf numFmtId="0" fontId="16" fillId="3" borderId="1" xfId="6" applyFont="1" applyFill="1" applyBorder="1" applyAlignment="1">
      <alignment horizontal="left"/>
    </xf>
    <xf numFmtId="0" fontId="16" fillId="3" borderId="48" xfId="6" applyFont="1" applyFill="1" applyBorder="1" applyAlignment="1">
      <alignment horizontal="left"/>
    </xf>
    <xf numFmtId="0" fontId="16" fillId="3" borderId="51" xfId="6" applyFont="1" applyFill="1" applyBorder="1" applyAlignment="1">
      <alignment horizontal="left"/>
    </xf>
    <xf numFmtId="0" fontId="16" fillId="3" borderId="40" xfId="6" applyFont="1" applyFill="1" applyBorder="1" applyAlignment="1">
      <alignment horizontal="left"/>
    </xf>
    <xf numFmtId="0" fontId="16" fillId="3" borderId="55" xfId="3" applyFont="1" applyFill="1" applyBorder="1" applyAlignment="1">
      <alignment horizontal="left"/>
    </xf>
    <xf numFmtId="0" fontId="16" fillId="3" borderId="56" xfId="3" applyFont="1" applyFill="1" applyBorder="1" applyAlignment="1">
      <alignment horizontal="left"/>
    </xf>
    <xf numFmtId="0" fontId="16" fillId="3" borderId="11" xfId="3" applyFont="1" applyFill="1" applyBorder="1" applyAlignment="1">
      <alignment horizontal="left"/>
    </xf>
    <xf numFmtId="0" fontId="16" fillId="3" borderId="12" xfId="3" applyFont="1" applyFill="1" applyBorder="1" applyAlignment="1">
      <alignment horizontal="left"/>
    </xf>
    <xf numFmtId="0" fontId="16" fillId="3" borderId="13" xfId="3" applyFont="1" applyFill="1" applyBorder="1" applyAlignment="1">
      <alignment horizontal="left"/>
    </xf>
    <xf numFmtId="0" fontId="16" fillId="6" borderId="45" xfId="3" applyFont="1" applyFill="1" applyBorder="1" applyAlignment="1">
      <alignment horizontal="left" vertical="top"/>
    </xf>
    <xf numFmtId="0" fontId="16" fillId="7" borderId="32" xfId="3" applyFont="1" applyFill="1" applyBorder="1" applyAlignment="1">
      <alignment horizontal="left" wrapText="1"/>
    </xf>
    <xf numFmtId="0" fontId="16" fillId="7" borderId="16" xfId="3" applyFont="1" applyFill="1" applyBorder="1" applyAlignment="1">
      <alignment horizontal="left" wrapText="1"/>
    </xf>
    <xf numFmtId="0" fontId="16" fillId="7" borderId="30" xfId="3" applyFont="1" applyFill="1" applyBorder="1" applyAlignment="1">
      <alignment horizontal="left" wrapText="1"/>
    </xf>
    <xf numFmtId="0" fontId="16" fillId="0" borderId="33"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xf numFmtId="0" fontId="16" fillId="6" borderId="45" xfId="3" applyFont="1" applyFill="1" applyBorder="1" applyAlignment="1">
      <alignment horizontal="left" vertical="top" wrapText="1"/>
    </xf>
    <xf numFmtId="0" fontId="16" fillId="6" borderId="12" xfId="3" applyFont="1" applyFill="1" applyBorder="1" applyAlignment="1">
      <alignment horizontal="left" vertical="top" wrapText="1"/>
    </xf>
    <xf numFmtId="0" fontId="16" fillId="6" borderId="13" xfId="3" applyFont="1" applyFill="1" applyBorder="1" applyAlignment="1">
      <alignment horizontal="left" vertical="top" wrapText="1"/>
    </xf>
    <xf numFmtId="0" fontId="2" fillId="0" borderId="1" xfId="3" applyBorder="1" applyAlignment="1">
      <alignment horizontal="left"/>
    </xf>
    <xf numFmtId="165" fontId="2" fillId="0" borderId="1" xfId="3" applyNumberFormat="1" applyBorder="1" applyAlignment="1">
      <alignment horizontal="center"/>
    </xf>
    <xf numFmtId="0" fontId="12" fillId="0" borderId="1" xfId="3" applyFont="1" applyBorder="1" applyAlignment="1">
      <alignment horizontal="left" vertical="top" wrapText="1"/>
    </xf>
    <xf numFmtId="0" fontId="2" fillId="0" borderId="45" xfId="3" applyBorder="1" applyAlignment="1">
      <alignment horizontal="left"/>
    </xf>
    <xf numFmtId="0" fontId="2" fillId="0" borderId="12" xfId="3" applyBorder="1" applyAlignment="1">
      <alignment horizontal="left"/>
    </xf>
    <xf numFmtId="0" fontId="2" fillId="0" borderId="37" xfId="3" applyBorder="1" applyAlignment="1">
      <alignment horizontal="left"/>
    </xf>
  </cellXfs>
  <cellStyles count="7">
    <cellStyle name="Hyperlink 2" xfId="4" xr:uid="{00000000-0005-0000-0000-000000000000}"/>
    <cellStyle name="Hyperlink 2 2" xfId="5" xr:uid="{00000000-0005-0000-0000-000001000000}"/>
    <cellStyle name="Link" xfId="1" builtinId="8"/>
    <cellStyle name="Normal" xfId="0" builtinId="0"/>
    <cellStyle name="Normal 2" xfId="3" xr:uid="{00000000-0005-0000-0000-000004000000}"/>
    <cellStyle name="Normal 3" xfId="2"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12</xdr:col>
      <xdr:colOff>15240</xdr:colOff>
      <xdr:row>4</xdr:row>
      <xdr:rowOff>129541</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5265" y="314325"/>
          <a:ext cx="7084695" cy="760096"/>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7+ specialiseringskursus tank</a:t>
          </a:r>
        </a:p>
      </xdr:txBody>
    </xdr:sp>
    <xdr:clientData/>
  </xdr:twoCellAnchor>
  <xdr:twoCellAnchor>
    <xdr:from>
      <xdr:col>1</xdr:col>
      <xdr:colOff>0</xdr:colOff>
      <xdr:row>3</xdr:row>
      <xdr:rowOff>243840</xdr:rowOff>
    </xdr:from>
    <xdr:to>
      <xdr:col>12</xdr:col>
      <xdr:colOff>0</xdr:colOff>
      <xdr:row>8</xdr:row>
      <xdr:rowOff>3810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883920"/>
          <a:ext cx="7078980" cy="73533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0</xdr:col>
      <xdr:colOff>198120</xdr:colOff>
      <xdr:row>7</xdr:row>
      <xdr:rowOff>156210</xdr:rowOff>
    </xdr:from>
    <xdr:to>
      <xdr:col>12</xdr:col>
      <xdr:colOff>0</xdr:colOff>
      <xdr:row>11</xdr:row>
      <xdr:rowOff>15240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98120" y="1604010"/>
          <a:ext cx="6858000" cy="70485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56"/>
  <sheetViews>
    <sheetView showZeros="0" tabSelected="1" view="pageLayout" zoomScaleNormal="100" workbookViewId="0">
      <selection activeCell="I12" sqref="I12"/>
    </sheetView>
  </sheetViews>
  <sheetFormatPr defaultColWidth="9.140625" defaultRowHeight="12.75" x14ac:dyDescent="0.2"/>
  <cols>
    <col min="1" max="1" width="3" bestFit="1" customWidth="1"/>
    <col min="2" max="3" width="6.7109375" bestFit="1" customWidth="1"/>
    <col min="4"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26.7109375" customWidth="1"/>
    <col min="13" max="13" width="2.28515625" customWidth="1"/>
  </cols>
  <sheetData>
    <row r="1" spans="2:12" ht="24" customHeight="1" x14ac:dyDescent="0.2"/>
    <row r="4" spans="2:12" ht="24" customHeight="1" x14ac:dyDescent="0.2"/>
    <row r="9" spans="2:12" x14ac:dyDescent="0.2">
      <c r="G9" s="1">
        <f>I13</f>
        <v>0.33333333333333331</v>
      </c>
      <c r="H9" s="1">
        <v>6.9444000000000005E-4</v>
      </c>
    </row>
    <row r="10" spans="2:12" ht="26.45" customHeight="1" x14ac:dyDescent="0.2">
      <c r="F10" s="1">
        <f>I12</f>
        <v>0</v>
      </c>
      <c r="G10" s="1">
        <f>G57</f>
        <v>0</v>
      </c>
      <c r="H10" s="1">
        <f>G83</f>
        <v>0</v>
      </c>
      <c r="I10" s="1">
        <f>G109</f>
        <v>0</v>
      </c>
    </row>
    <row r="11" spans="2:12" ht="13.5" thickBot="1" x14ac:dyDescent="0.25"/>
    <row r="12" spans="2:12" ht="15" thickBot="1" x14ac:dyDescent="0.25">
      <c r="B12" s="171" t="s">
        <v>0</v>
      </c>
      <c r="C12" s="172"/>
      <c r="D12" s="172"/>
      <c r="E12" s="172"/>
      <c r="F12" s="172"/>
      <c r="G12" s="172"/>
      <c r="H12" s="173"/>
      <c r="I12" s="31"/>
      <c r="J12" s="32" t="s">
        <v>1</v>
      </c>
      <c r="K12" s="33"/>
      <c r="L12" s="34"/>
    </row>
    <row r="13" spans="2:12" ht="15" thickBot="1" x14ac:dyDescent="0.25">
      <c r="B13" s="174" t="s">
        <v>2</v>
      </c>
      <c r="C13" s="175"/>
      <c r="D13" s="175"/>
      <c r="E13" s="175"/>
      <c r="F13" s="175"/>
      <c r="G13" s="175"/>
      <c r="H13" s="176"/>
      <c r="I13" s="35">
        <v>0.33333333333333331</v>
      </c>
      <c r="J13" s="36" t="s">
        <v>3</v>
      </c>
      <c r="K13" s="37"/>
      <c r="L13" s="38"/>
    </row>
    <row r="14" spans="2:12" ht="15" thickBot="1" x14ac:dyDescent="0.25">
      <c r="B14" s="174" t="s">
        <v>4</v>
      </c>
      <c r="C14" s="175"/>
      <c r="D14" s="175"/>
      <c r="E14" s="175"/>
      <c r="F14" s="175"/>
      <c r="G14" s="175"/>
      <c r="H14" s="176"/>
      <c r="I14" s="39">
        <v>15</v>
      </c>
      <c r="J14" s="36" t="s">
        <v>5</v>
      </c>
      <c r="K14" s="37"/>
      <c r="L14" s="38"/>
    </row>
    <row r="15" spans="2:12" ht="15" thickBot="1" x14ac:dyDescent="0.25">
      <c r="B15" s="224" t="s">
        <v>6</v>
      </c>
      <c r="C15" s="225"/>
      <c r="D15" s="225"/>
      <c r="E15" s="225"/>
      <c r="F15" s="225"/>
      <c r="G15" s="225"/>
      <c r="H15" s="228"/>
      <c r="I15" s="39">
        <v>30</v>
      </c>
      <c r="J15" s="36" t="s">
        <v>5</v>
      </c>
      <c r="K15" s="37"/>
      <c r="L15" s="38"/>
    </row>
    <row r="16" spans="2:12" ht="15" thickBot="1" x14ac:dyDescent="0.25">
      <c r="B16" s="224" t="s">
        <v>7</v>
      </c>
      <c r="C16" s="225"/>
      <c r="D16" s="225"/>
      <c r="E16" s="225"/>
      <c r="F16" s="225"/>
      <c r="G16" s="226"/>
      <c r="H16" s="227"/>
      <c r="I16" s="40">
        <v>10</v>
      </c>
      <c r="J16" s="41" t="s">
        <v>5</v>
      </c>
      <c r="K16" s="42"/>
      <c r="L16" s="43"/>
    </row>
    <row r="17" spans="2:12" ht="15" thickBot="1" x14ac:dyDescent="0.25">
      <c r="B17" s="44" t="s">
        <v>8</v>
      </c>
      <c r="C17" s="45"/>
      <c r="D17" s="45"/>
      <c r="E17" s="45"/>
      <c r="F17" s="46"/>
      <c r="G17" s="177"/>
      <c r="H17" s="178"/>
      <c r="I17" s="178"/>
      <c r="J17" s="179"/>
      <c r="K17" s="183"/>
      <c r="L17" s="184"/>
    </row>
    <row r="18" spans="2:12" ht="15" thickBot="1" x14ac:dyDescent="0.25">
      <c r="B18" s="44" t="s">
        <v>9</v>
      </c>
      <c r="C18" s="45"/>
      <c r="D18" s="45"/>
      <c r="E18" s="45"/>
      <c r="F18" s="46"/>
      <c r="G18" s="177"/>
      <c r="H18" s="178"/>
      <c r="I18" s="178"/>
      <c r="J18" s="179"/>
      <c r="K18" s="185"/>
      <c r="L18" s="186"/>
    </row>
    <row r="19" spans="2:12" ht="15" thickBot="1" x14ac:dyDescent="0.25">
      <c r="B19" s="44" t="s">
        <v>10</v>
      </c>
      <c r="C19" s="45"/>
      <c r="D19" s="45"/>
      <c r="E19" s="45"/>
      <c r="F19" s="46"/>
      <c r="G19" s="177"/>
      <c r="H19" s="178"/>
      <c r="I19" s="178"/>
      <c r="J19" s="179"/>
      <c r="K19" s="185"/>
      <c r="L19" s="186"/>
    </row>
    <row r="20" spans="2:12" ht="15" thickBot="1" x14ac:dyDescent="0.25">
      <c r="B20" s="136" t="s">
        <v>11</v>
      </c>
      <c r="C20" s="47"/>
      <c r="D20" s="47"/>
      <c r="E20" s="47"/>
      <c r="F20" s="48"/>
      <c r="G20" s="177"/>
      <c r="H20" s="178"/>
      <c r="I20" s="178"/>
      <c r="J20" s="179"/>
      <c r="K20" s="185"/>
      <c r="L20" s="186"/>
    </row>
    <row r="21" spans="2:12" ht="15" thickBot="1" x14ac:dyDescent="0.25">
      <c r="B21" s="231" t="s">
        <v>12</v>
      </c>
      <c r="C21" s="232"/>
      <c r="D21" s="232"/>
      <c r="E21" s="232"/>
      <c r="F21" s="233"/>
      <c r="G21" s="177"/>
      <c r="H21" s="178"/>
      <c r="I21" s="178"/>
      <c r="J21" s="179"/>
      <c r="K21" s="185"/>
      <c r="L21" s="186"/>
    </row>
    <row r="22" spans="2:12" ht="15" thickBot="1" x14ac:dyDescent="0.25">
      <c r="B22" s="136" t="s">
        <v>13</v>
      </c>
      <c r="C22" s="47"/>
      <c r="D22" s="47"/>
      <c r="E22" s="47"/>
      <c r="F22" s="48"/>
      <c r="G22" s="177"/>
      <c r="H22" s="178"/>
      <c r="I22" s="178"/>
      <c r="J22" s="179"/>
      <c r="K22" s="185"/>
      <c r="L22" s="186"/>
    </row>
    <row r="23" spans="2:12" ht="15" thickBot="1" x14ac:dyDescent="0.25">
      <c r="B23" s="136" t="s">
        <v>14</v>
      </c>
      <c r="C23" s="47"/>
      <c r="D23" s="47"/>
      <c r="E23" s="47"/>
      <c r="F23" s="48"/>
      <c r="G23" s="177"/>
      <c r="H23" s="178"/>
      <c r="I23" s="178"/>
      <c r="J23" s="179"/>
      <c r="K23" s="185"/>
      <c r="L23" s="186"/>
    </row>
    <row r="24" spans="2:12" ht="15" thickBot="1" x14ac:dyDescent="0.25">
      <c r="B24" s="136" t="s">
        <v>15</v>
      </c>
      <c r="C24" s="47"/>
      <c r="D24" s="47"/>
      <c r="E24" s="47"/>
      <c r="F24" s="48"/>
      <c r="G24" s="177"/>
      <c r="H24" s="178"/>
      <c r="I24" s="178"/>
      <c r="J24" s="179"/>
      <c r="K24" s="185"/>
      <c r="L24" s="186"/>
    </row>
    <row r="25" spans="2:12" ht="15" thickBot="1" x14ac:dyDescent="0.25">
      <c r="B25" s="44" t="s">
        <v>16</v>
      </c>
      <c r="C25" s="45"/>
      <c r="D25" s="45"/>
      <c r="E25" s="45"/>
      <c r="F25" s="46"/>
      <c r="G25" s="177"/>
      <c r="H25" s="178"/>
      <c r="I25" s="178"/>
      <c r="J25" s="179"/>
      <c r="K25" s="187"/>
      <c r="L25" s="188"/>
    </row>
    <row r="26" spans="2:12" ht="15" thickBot="1" x14ac:dyDescent="0.25">
      <c r="B26" s="229" t="s">
        <v>17</v>
      </c>
      <c r="C26" s="230"/>
      <c r="D26" s="230"/>
      <c r="E26" s="230"/>
      <c r="F26" s="230"/>
      <c r="G26" s="177"/>
      <c r="H26" s="178"/>
      <c r="I26" s="178"/>
      <c r="J26" s="178"/>
      <c r="K26" s="178"/>
      <c r="L26" s="179"/>
    </row>
    <row r="27" spans="2:12" ht="15" thickBot="1" x14ac:dyDescent="0.25">
      <c r="B27" s="49" t="s">
        <v>18</v>
      </c>
      <c r="C27" s="50"/>
      <c r="D27" s="51"/>
      <c r="E27" s="51"/>
      <c r="F27" s="52"/>
      <c r="G27" s="53"/>
      <c r="H27" s="52"/>
      <c r="I27" s="52"/>
      <c r="J27" s="52"/>
      <c r="K27" s="54"/>
      <c r="L27" s="55"/>
    </row>
    <row r="28" spans="2:12" ht="14.25" x14ac:dyDescent="0.2">
      <c r="B28" s="118"/>
      <c r="C28" s="118"/>
      <c r="D28" s="119"/>
      <c r="E28" s="119"/>
      <c r="F28" s="120"/>
      <c r="G28" s="121"/>
      <c r="H28" s="120"/>
      <c r="I28" s="120"/>
      <c r="J28" s="120"/>
      <c r="K28" s="56"/>
      <c r="L28" s="56"/>
    </row>
    <row r="29" spans="2:12" ht="15" thickBot="1" x14ac:dyDescent="0.25">
      <c r="B29" s="56"/>
      <c r="C29" s="56"/>
      <c r="D29" s="56"/>
      <c r="E29" s="56"/>
      <c r="F29" s="56"/>
      <c r="G29" s="56"/>
      <c r="H29" s="56"/>
      <c r="I29" s="56"/>
      <c r="J29" s="56"/>
      <c r="K29" s="56"/>
      <c r="L29" s="56"/>
    </row>
    <row r="30" spans="2:12" ht="15" thickBot="1" x14ac:dyDescent="0.25">
      <c r="B30" s="57" t="s">
        <v>19</v>
      </c>
      <c r="C30" s="58" t="s">
        <v>20</v>
      </c>
      <c r="D30" s="58" t="s">
        <v>21</v>
      </c>
      <c r="E30" s="58" t="s">
        <v>22</v>
      </c>
      <c r="F30" s="58" t="s">
        <v>23</v>
      </c>
      <c r="G30" s="59">
        <f>IF(I12&lt;&gt;" ",I12,0)</f>
        <v>0</v>
      </c>
      <c r="H30" s="60"/>
      <c r="I30" s="60"/>
      <c r="J30" s="60"/>
      <c r="K30" s="60"/>
      <c r="L30" s="61"/>
    </row>
    <row r="31" spans="2:12" ht="14.25" x14ac:dyDescent="0.2">
      <c r="B31" s="62">
        <f>I13</f>
        <v>0.33333333333333331</v>
      </c>
      <c r="C31" s="63">
        <f>G9+(H9*I14)</f>
        <v>0.34374993333333331</v>
      </c>
      <c r="D31" s="64">
        <f>I14</f>
        <v>15</v>
      </c>
      <c r="E31" s="65"/>
      <c r="F31" s="180" t="s">
        <v>24</v>
      </c>
      <c r="G31" s="181"/>
      <c r="H31" s="181"/>
      <c r="I31" s="181"/>
      <c r="J31" s="181"/>
      <c r="K31" s="181"/>
      <c r="L31" s="182"/>
    </row>
    <row r="32" spans="2:12" ht="12.75" customHeight="1" x14ac:dyDescent="0.2">
      <c r="B32" s="159">
        <f>C31</f>
        <v>0.34374993333333331</v>
      </c>
      <c r="C32" s="155">
        <f>B32+(45*H9)</f>
        <v>0.37499973333333331</v>
      </c>
      <c r="D32" s="156">
        <v>45</v>
      </c>
      <c r="E32" s="165">
        <v>1</v>
      </c>
      <c r="F32" s="216" t="s">
        <v>25</v>
      </c>
      <c r="G32" s="217"/>
      <c r="H32" s="217"/>
      <c r="I32" s="217"/>
      <c r="J32" s="217"/>
      <c r="K32" s="217"/>
      <c r="L32" s="218"/>
    </row>
    <row r="33" spans="2:12" ht="12.75" customHeight="1" x14ac:dyDescent="0.2">
      <c r="B33" s="146"/>
      <c r="C33" s="148"/>
      <c r="D33" s="149"/>
      <c r="E33" s="165"/>
      <c r="F33" s="189" t="s">
        <v>26</v>
      </c>
      <c r="G33" s="190"/>
      <c r="H33" s="190"/>
      <c r="I33" s="190"/>
      <c r="J33" s="190"/>
      <c r="K33" s="190"/>
      <c r="L33" s="191"/>
    </row>
    <row r="34" spans="2:12" ht="14.25" x14ac:dyDescent="0.2">
      <c r="B34" s="125">
        <f>C32</f>
        <v>0.37499973333333331</v>
      </c>
      <c r="C34" s="66">
        <f>B34+(D34*H9)</f>
        <v>0.38194413333333332</v>
      </c>
      <c r="D34" s="67">
        <f>$I$16</f>
        <v>10</v>
      </c>
      <c r="E34" s="68"/>
      <c r="F34" s="138" t="s">
        <v>27</v>
      </c>
      <c r="G34" s="139"/>
      <c r="H34" s="139"/>
      <c r="I34" s="139"/>
      <c r="J34" s="139"/>
      <c r="K34" s="139"/>
      <c r="L34" s="140"/>
    </row>
    <row r="35" spans="2:12" ht="12.75" customHeight="1" x14ac:dyDescent="0.2">
      <c r="B35" s="159">
        <f>C34</f>
        <v>0.38194413333333332</v>
      </c>
      <c r="C35" s="155">
        <f>B35+(45*$H$9)</f>
        <v>0.41319393333333332</v>
      </c>
      <c r="D35" s="149">
        <v>45</v>
      </c>
      <c r="E35" s="165">
        <v>2</v>
      </c>
      <c r="F35" s="213" t="s">
        <v>28</v>
      </c>
      <c r="G35" s="214"/>
      <c r="H35" s="214"/>
      <c r="I35" s="214"/>
      <c r="J35" s="214"/>
      <c r="K35" s="214"/>
      <c r="L35" s="215"/>
    </row>
    <row r="36" spans="2:12" ht="12.75" customHeight="1" x14ac:dyDescent="0.2">
      <c r="B36" s="146"/>
      <c r="C36" s="148"/>
      <c r="D36" s="150"/>
      <c r="E36" s="165"/>
      <c r="F36" s="189" t="s">
        <v>29</v>
      </c>
      <c r="G36" s="190"/>
      <c r="H36" s="190"/>
      <c r="I36" s="190"/>
      <c r="J36" s="190"/>
      <c r="K36" s="190"/>
      <c r="L36" s="191"/>
    </row>
    <row r="37" spans="2:12" ht="14.25" x14ac:dyDescent="0.2">
      <c r="B37" s="69">
        <f>C35</f>
        <v>0.41319393333333332</v>
      </c>
      <c r="C37" s="70">
        <f>B37+(I16*H9)</f>
        <v>0.42013833333333334</v>
      </c>
      <c r="D37" s="67">
        <f>$I$16</f>
        <v>10</v>
      </c>
      <c r="E37" s="71"/>
      <c r="F37" s="210" t="s">
        <v>27</v>
      </c>
      <c r="G37" s="211"/>
      <c r="H37" s="211"/>
      <c r="I37" s="211"/>
      <c r="J37" s="211"/>
      <c r="K37" s="211"/>
      <c r="L37" s="212"/>
    </row>
    <row r="38" spans="2:12" ht="12.75" customHeight="1" x14ac:dyDescent="0.2">
      <c r="B38" s="159">
        <f>C37</f>
        <v>0.42013833333333334</v>
      </c>
      <c r="C38" s="155">
        <f>B38+(45*H9)</f>
        <v>0.45138813333333333</v>
      </c>
      <c r="D38" s="156">
        <v>45</v>
      </c>
      <c r="E38" s="165">
        <v>3</v>
      </c>
      <c r="F38" s="216" t="s">
        <v>30</v>
      </c>
      <c r="G38" s="217"/>
      <c r="H38" s="217"/>
      <c r="I38" s="217"/>
      <c r="J38" s="217"/>
      <c r="K38" s="217"/>
      <c r="L38" s="218"/>
    </row>
    <row r="39" spans="2:12" ht="12.75" customHeight="1" x14ac:dyDescent="0.2">
      <c r="B39" s="146"/>
      <c r="C39" s="148"/>
      <c r="D39" s="150"/>
      <c r="E39" s="165"/>
      <c r="F39" s="189" t="s">
        <v>31</v>
      </c>
      <c r="G39" s="190"/>
      <c r="H39" s="190"/>
      <c r="I39" s="190"/>
      <c r="J39" s="190"/>
      <c r="K39" s="190"/>
      <c r="L39" s="191"/>
    </row>
    <row r="40" spans="2:12" ht="14.25" x14ac:dyDescent="0.2">
      <c r="B40" s="125">
        <f>C38</f>
        <v>0.45138813333333333</v>
      </c>
      <c r="C40" s="126">
        <f>B40+(D40*H9)</f>
        <v>0.45833253333333335</v>
      </c>
      <c r="D40" s="67">
        <f>$I$16</f>
        <v>10</v>
      </c>
      <c r="E40" s="130"/>
      <c r="F40" s="138" t="s">
        <v>27</v>
      </c>
      <c r="G40" s="139"/>
      <c r="H40" s="139"/>
      <c r="I40" s="139"/>
      <c r="J40" s="139"/>
      <c r="K40" s="139"/>
      <c r="L40" s="140"/>
    </row>
    <row r="41" spans="2:12" ht="12.75" customHeight="1" x14ac:dyDescent="0.2">
      <c r="B41" s="159">
        <f>C40</f>
        <v>0.45833253333333335</v>
      </c>
      <c r="C41" s="155">
        <f>B41+(45*H9)</f>
        <v>0.48958233333333334</v>
      </c>
      <c r="D41" s="156">
        <v>45</v>
      </c>
      <c r="E41" s="165">
        <v>4</v>
      </c>
      <c r="F41" s="213" t="s">
        <v>32</v>
      </c>
      <c r="G41" s="214"/>
      <c r="H41" s="214"/>
      <c r="I41" s="214"/>
      <c r="J41" s="214"/>
      <c r="K41" s="214"/>
      <c r="L41" s="215"/>
    </row>
    <row r="42" spans="2:12" ht="12.75" customHeight="1" x14ac:dyDescent="0.2">
      <c r="B42" s="146"/>
      <c r="C42" s="148"/>
      <c r="D42" s="150"/>
      <c r="E42" s="165"/>
      <c r="F42" s="189" t="s">
        <v>33</v>
      </c>
      <c r="G42" s="190"/>
      <c r="H42" s="190"/>
      <c r="I42" s="190"/>
      <c r="J42" s="190"/>
      <c r="K42" s="190"/>
      <c r="L42" s="191"/>
    </row>
    <row r="43" spans="2:12" ht="14.25" x14ac:dyDescent="0.2">
      <c r="B43" s="69">
        <f>C41</f>
        <v>0.48958233333333334</v>
      </c>
      <c r="C43" s="70">
        <f>B43+(I15*H9)</f>
        <v>0.51041553333333334</v>
      </c>
      <c r="D43" s="67">
        <f>$I$15</f>
        <v>30</v>
      </c>
      <c r="E43" s="71"/>
      <c r="F43" s="219" t="s">
        <v>34</v>
      </c>
      <c r="G43" s="220"/>
      <c r="H43" s="220"/>
      <c r="I43" s="220"/>
      <c r="J43" s="220"/>
      <c r="K43" s="220"/>
      <c r="L43" s="221"/>
    </row>
    <row r="44" spans="2:12" ht="12.75" customHeight="1" x14ac:dyDescent="0.2">
      <c r="B44" s="159">
        <f>C43</f>
        <v>0.51041553333333334</v>
      </c>
      <c r="C44" s="155">
        <f>B44+(45*H9)</f>
        <v>0.54166533333333333</v>
      </c>
      <c r="D44" s="156">
        <v>45</v>
      </c>
      <c r="E44" s="165">
        <v>5</v>
      </c>
      <c r="F44" s="216" t="s">
        <v>35</v>
      </c>
      <c r="G44" s="217"/>
      <c r="H44" s="217"/>
      <c r="I44" s="217"/>
      <c r="J44" s="217"/>
      <c r="K44" s="217"/>
      <c r="L44" s="218"/>
    </row>
    <row r="45" spans="2:12" ht="12.75" customHeight="1" x14ac:dyDescent="0.2">
      <c r="B45" s="146"/>
      <c r="C45" s="148"/>
      <c r="D45" s="150"/>
      <c r="E45" s="165"/>
      <c r="F45" s="189" t="s">
        <v>36</v>
      </c>
      <c r="G45" s="190"/>
      <c r="H45" s="190"/>
      <c r="I45" s="190"/>
      <c r="J45" s="190"/>
      <c r="K45" s="190"/>
      <c r="L45" s="191"/>
    </row>
    <row r="46" spans="2:12" ht="14.25" x14ac:dyDescent="0.2">
      <c r="B46" s="125">
        <f>C44</f>
        <v>0.54166533333333333</v>
      </c>
      <c r="C46" s="126">
        <f>B46+(D46*H9)</f>
        <v>0.54860973333333329</v>
      </c>
      <c r="D46" s="67">
        <f>$I$16</f>
        <v>10</v>
      </c>
      <c r="E46" s="130"/>
      <c r="F46" s="138" t="s">
        <v>27</v>
      </c>
      <c r="G46" s="139"/>
      <c r="H46" s="139"/>
      <c r="I46" s="139"/>
      <c r="J46" s="139"/>
      <c r="K46" s="139"/>
      <c r="L46" s="140"/>
    </row>
    <row r="47" spans="2:12" ht="12.75" customHeight="1" x14ac:dyDescent="0.2">
      <c r="B47" s="159">
        <f>C46</f>
        <v>0.54860973333333329</v>
      </c>
      <c r="C47" s="155">
        <f>B47+(45*H9)</f>
        <v>0.57985953333333329</v>
      </c>
      <c r="D47" s="156">
        <v>45</v>
      </c>
      <c r="E47" s="165">
        <v>6</v>
      </c>
      <c r="F47" s="213" t="s">
        <v>37</v>
      </c>
      <c r="G47" s="214"/>
      <c r="H47" s="214"/>
      <c r="I47" s="214"/>
      <c r="J47" s="214"/>
      <c r="K47" s="214"/>
      <c r="L47" s="215"/>
    </row>
    <row r="48" spans="2:12" ht="12.75" customHeight="1" x14ac:dyDescent="0.2">
      <c r="B48" s="146"/>
      <c r="C48" s="148"/>
      <c r="D48" s="150"/>
      <c r="E48" s="165"/>
      <c r="F48" s="189" t="s">
        <v>38</v>
      </c>
      <c r="G48" s="190"/>
      <c r="H48" s="190"/>
      <c r="I48" s="190"/>
      <c r="J48" s="190"/>
      <c r="K48" s="190"/>
      <c r="L48" s="191"/>
    </row>
    <row r="49" spans="2:14" ht="14.25" x14ac:dyDescent="0.2">
      <c r="B49" s="69">
        <f>C47</f>
        <v>0.57985953333333329</v>
      </c>
      <c r="C49" s="70">
        <f>B49+(D49*H9)</f>
        <v>0.58680393333333325</v>
      </c>
      <c r="D49" s="67">
        <f>$I$16</f>
        <v>10</v>
      </c>
      <c r="E49" s="71"/>
      <c r="F49" s="210" t="s">
        <v>27</v>
      </c>
      <c r="G49" s="211"/>
      <c r="H49" s="211"/>
      <c r="I49" s="211"/>
      <c r="J49" s="211"/>
      <c r="K49" s="211"/>
      <c r="L49" s="212"/>
    </row>
    <row r="50" spans="2:14" ht="12.75" customHeight="1" x14ac:dyDescent="0.2">
      <c r="B50" s="159">
        <f>C49</f>
        <v>0.58680393333333325</v>
      </c>
      <c r="C50" s="155">
        <f>B50+(45*H9)</f>
        <v>0.61805373333333324</v>
      </c>
      <c r="D50" s="156">
        <v>45</v>
      </c>
      <c r="E50" s="165">
        <v>7</v>
      </c>
      <c r="F50" s="216" t="s">
        <v>39</v>
      </c>
      <c r="G50" s="217"/>
      <c r="H50" s="217"/>
      <c r="I50" s="217"/>
      <c r="J50" s="217"/>
      <c r="K50" s="217"/>
      <c r="L50" s="218"/>
    </row>
    <row r="51" spans="2:14" ht="12.75" customHeight="1" x14ac:dyDescent="0.2">
      <c r="B51" s="146"/>
      <c r="C51" s="148"/>
      <c r="D51" s="150"/>
      <c r="E51" s="165"/>
      <c r="F51" s="213" t="s">
        <v>40</v>
      </c>
      <c r="G51" s="214"/>
      <c r="H51" s="214"/>
      <c r="I51" s="214"/>
      <c r="J51" s="214"/>
      <c r="K51" s="214"/>
      <c r="L51" s="215"/>
    </row>
    <row r="52" spans="2:14" ht="14.25" x14ac:dyDescent="0.2">
      <c r="B52" s="125">
        <f>C50</f>
        <v>0.61805373333333324</v>
      </c>
      <c r="C52" s="126">
        <f>B52+(D52*H9)</f>
        <v>0.62499813333333321</v>
      </c>
      <c r="D52" s="67">
        <f>$I$16</f>
        <v>10</v>
      </c>
      <c r="E52" s="131"/>
      <c r="F52" s="138" t="s">
        <v>27</v>
      </c>
      <c r="G52" s="139"/>
      <c r="H52" s="139"/>
      <c r="I52" s="139"/>
      <c r="J52" s="139"/>
      <c r="K52" s="139"/>
      <c r="L52" s="140"/>
    </row>
    <row r="53" spans="2:14" ht="12.75" customHeight="1" x14ac:dyDescent="0.2">
      <c r="B53" s="159">
        <f>C52</f>
        <v>0.62499813333333321</v>
      </c>
      <c r="C53" s="155">
        <f>B53+(45*H9)</f>
        <v>0.6562479333333332</v>
      </c>
      <c r="D53" s="156">
        <v>45</v>
      </c>
      <c r="E53" s="167">
        <v>8</v>
      </c>
      <c r="F53" s="216" t="s">
        <v>41</v>
      </c>
      <c r="G53" s="217"/>
      <c r="H53" s="217"/>
      <c r="I53" s="217"/>
      <c r="J53" s="217"/>
      <c r="K53" s="217"/>
      <c r="L53" s="218"/>
    </row>
    <row r="54" spans="2:14" ht="13.5" customHeight="1" thickBot="1" x14ac:dyDescent="0.25">
      <c r="B54" s="160"/>
      <c r="C54" s="161"/>
      <c r="D54" s="162"/>
      <c r="E54" s="168"/>
      <c r="F54" s="238"/>
      <c r="G54" s="239"/>
      <c r="H54" s="239"/>
      <c r="I54" s="239"/>
      <c r="J54" s="239"/>
      <c r="K54" s="239"/>
      <c r="L54" s="240"/>
    </row>
    <row r="55" spans="2:14" ht="13.5" customHeight="1" x14ac:dyDescent="0.2">
      <c r="B55" s="123"/>
      <c r="C55" s="123"/>
      <c r="D55" s="124"/>
      <c r="E55" s="124"/>
      <c r="F55" s="135"/>
      <c r="G55" s="135"/>
      <c r="H55" s="135"/>
      <c r="I55" s="135"/>
      <c r="J55" s="135"/>
      <c r="K55" s="135"/>
      <c r="L55" s="135"/>
    </row>
    <row r="56" spans="2:14" ht="15" thickBot="1" x14ac:dyDescent="0.25">
      <c r="B56" s="56"/>
      <c r="C56" s="56"/>
      <c r="D56" s="56"/>
      <c r="E56" s="56"/>
      <c r="F56" s="56"/>
      <c r="G56" s="56"/>
      <c r="H56" s="56"/>
      <c r="I56" s="56"/>
      <c r="J56" s="56"/>
      <c r="K56" s="56"/>
      <c r="L56" s="56"/>
    </row>
    <row r="57" spans="2:14" ht="15" thickBot="1" x14ac:dyDescent="0.25">
      <c r="B57" s="57" t="s">
        <v>19</v>
      </c>
      <c r="C57" s="58" t="s">
        <v>20</v>
      </c>
      <c r="D57" s="58" t="s">
        <v>21</v>
      </c>
      <c r="E57" s="58" t="s">
        <v>22</v>
      </c>
      <c r="F57" s="72" t="s">
        <v>42</v>
      </c>
      <c r="G57" s="73">
        <f>IF(F10&lt;&gt;0,F10+1,0)</f>
        <v>0</v>
      </c>
      <c r="H57" s="60"/>
      <c r="I57" s="60"/>
      <c r="J57" s="60"/>
      <c r="K57" s="60"/>
      <c r="L57" s="61"/>
      <c r="N57" s="2"/>
    </row>
    <row r="58" spans="2:14" ht="14.25" x14ac:dyDescent="0.2">
      <c r="B58" s="169">
        <f>I$13</f>
        <v>0.33333333333333331</v>
      </c>
      <c r="C58" s="155">
        <f>B58+(45*H$9)</f>
        <v>0.36458313333333331</v>
      </c>
      <c r="D58" s="156">
        <v>45</v>
      </c>
      <c r="E58" s="165">
        <v>9</v>
      </c>
      <c r="F58" s="74" t="s">
        <v>43</v>
      </c>
      <c r="G58" s="75"/>
      <c r="H58" s="76"/>
      <c r="I58" s="76"/>
      <c r="J58" s="76"/>
      <c r="K58" s="76"/>
      <c r="L58" s="77"/>
    </row>
    <row r="59" spans="2:14" ht="14.25" x14ac:dyDescent="0.2">
      <c r="B59" s="170"/>
      <c r="C59" s="148"/>
      <c r="D59" s="150"/>
      <c r="E59" s="165"/>
      <c r="F59" s="78" t="s">
        <v>44</v>
      </c>
      <c r="G59" s="79"/>
      <c r="H59" s="79"/>
      <c r="I59" s="79"/>
      <c r="J59" s="79"/>
      <c r="K59" s="79"/>
      <c r="L59" s="80"/>
    </row>
    <row r="60" spans="2:14" ht="14.25" x14ac:dyDescent="0.2">
      <c r="B60" s="81">
        <f>C58</f>
        <v>0.36458313333333331</v>
      </c>
      <c r="C60" s="126">
        <f>B60+(D60*H9)</f>
        <v>0.37152753333333333</v>
      </c>
      <c r="D60" s="67">
        <f>$I$16</f>
        <v>10</v>
      </c>
      <c r="E60" s="130"/>
      <c r="F60" s="82" t="s">
        <v>27</v>
      </c>
      <c r="G60" s="133"/>
      <c r="H60" s="133"/>
      <c r="I60" s="133"/>
      <c r="J60" s="133"/>
      <c r="K60" s="133"/>
      <c r="L60" s="134"/>
    </row>
    <row r="61" spans="2:14" ht="14.25" x14ac:dyDescent="0.2">
      <c r="B61" s="159">
        <f>C60</f>
        <v>0.37152753333333333</v>
      </c>
      <c r="C61" s="155">
        <f>B61+(45*$H$9)</f>
        <v>0.40277733333333332</v>
      </c>
      <c r="D61" s="156">
        <v>45</v>
      </c>
      <c r="E61" s="165">
        <v>10</v>
      </c>
      <c r="F61" s="83" t="s">
        <v>45</v>
      </c>
      <c r="G61" s="84"/>
      <c r="H61" s="84"/>
      <c r="I61" s="84"/>
      <c r="J61" s="84"/>
      <c r="K61" s="84"/>
      <c r="L61" s="85"/>
    </row>
    <row r="62" spans="2:14" ht="14.25" x14ac:dyDescent="0.2">
      <c r="B62" s="146"/>
      <c r="C62" s="148"/>
      <c r="D62" s="150"/>
      <c r="E62" s="165"/>
      <c r="F62" s="83"/>
      <c r="G62" s="79"/>
      <c r="H62" s="79"/>
      <c r="I62" s="79"/>
      <c r="J62" s="79"/>
      <c r="K62" s="79"/>
      <c r="L62" s="80"/>
      <c r="N62" s="3"/>
    </row>
    <row r="63" spans="2:14" ht="14.25" x14ac:dyDescent="0.2">
      <c r="B63" s="69">
        <f>C61</f>
        <v>0.40277733333333332</v>
      </c>
      <c r="C63" s="70">
        <f>B63+(D63*H9)</f>
        <v>0.40972173333333334</v>
      </c>
      <c r="D63" s="67">
        <f>$I$16</f>
        <v>10</v>
      </c>
      <c r="E63" s="71"/>
      <c r="F63" s="210" t="s">
        <v>27</v>
      </c>
      <c r="G63" s="211"/>
      <c r="H63" s="211"/>
      <c r="I63" s="211"/>
      <c r="J63" s="211"/>
      <c r="K63" s="211"/>
      <c r="L63" s="212"/>
      <c r="N63" s="4"/>
    </row>
    <row r="64" spans="2:14" ht="14.25" x14ac:dyDescent="0.2">
      <c r="B64" s="159">
        <f>C63</f>
        <v>0.40972173333333334</v>
      </c>
      <c r="C64" s="155">
        <f>B64+(45*H$9)</f>
        <v>0.44097153333333333</v>
      </c>
      <c r="D64" s="156">
        <v>45</v>
      </c>
      <c r="E64" s="165">
        <v>11</v>
      </c>
      <c r="F64" s="86" t="s">
        <v>46</v>
      </c>
      <c r="G64" s="87"/>
      <c r="H64" s="87"/>
      <c r="I64" s="87"/>
      <c r="J64" s="87"/>
      <c r="K64" s="87"/>
      <c r="L64" s="88"/>
      <c r="N64" s="4"/>
    </row>
    <row r="65" spans="2:14" ht="14.25" x14ac:dyDescent="0.2">
      <c r="B65" s="146"/>
      <c r="C65" s="148"/>
      <c r="D65" s="150"/>
      <c r="E65" s="165"/>
      <c r="F65" s="89" t="s">
        <v>47</v>
      </c>
      <c r="G65" s="79"/>
      <c r="H65" s="79"/>
      <c r="I65" s="79"/>
      <c r="J65" s="79"/>
      <c r="K65" s="79"/>
      <c r="L65" s="80"/>
      <c r="N65" s="2"/>
    </row>
    <row r="66" spans="2:14" ht="14.25" x14ac:dyDescent="0.2">
      <c r="B66" s="125">
        <f>C64</f>
        <v>0.44097153333333333</v>
      </c>
      <c r="C66" s="126">
        <f>B66+(D66*H9)</f>
        <v>0.44791593333333335</v>
      </c>
      <c r="D66" s="67">
        <f>$I$16</f>
        <v>10</v>
      </c>
      <c r="E66" s="130"/>
      <c r="F66" s="137" t="s">
        <v>27</v>
      </c>
      <c r="G66" s="133"/>
      <c r="H66" s="133"/>
      <c r="I66" s="133"/>
      <c r="J66" s="133"/>
      <c r="K66" s="133"/>
      <c r="L66" s="134"/>
      <c r="N66" s="2"/>
    </row>
    <row r="67" spans="2:14" ht="14.25" x14ac:dyDescent="0.2">
      <c r="B67" s="159">
        <f>C66</f>
        <v>0.44791593333333335</v>
      </c>
      <c r="C67" s="155">
        <f>B67+(45*H$9)</f>
        <v>0.47916573333333334</v>
      </c>
      <c r="D67" s="156">
        <v>45</v>
      </c>
      <c r="E67" s="165">
        <v>12</v>
      </c>
      <c r="F67" s="90" t="s">
        <v>48</v>
      </c>
      <c r="G67" s="84"/>
      <c r="H67" s="84"/>
      <c r="I67" s="84"/>
      <c r="J67" s="84"/>
      <c r="K67" s="84"/>
      <c r="L67" s="85"/>
      <c r="N67" s="2"/>
    </row>
    <row r="68" spans="2:14" ht="14.25" x14ac:dyDescent="0.2">
      <c r="B68" s="146"/>
      <c r="C68" s="148"/>
      <c r="D68" s="150"/>
      <c r="E68" s="165"/>
      <c r="F68" s="89" t="s">
        <v>49</v>
      </c>
      <c r="G68" s="79"/>
      <c r="H68" s="79"/>
      <c r="I68" s="79"/>
      <c r="J68" s="79"/>
      <c r="K68" s="79"/>
      <c r="L68" s="80"/>
    </row>
    <row r="69" spans="2:14" ht="14.25" x14ac:dyDescent="0.2">
      <c r="B69" s="69">
        <f>C67</f>
        <v>0.47916573333333334</v>
      </c>
      <c r="C69" s="70">
        <f>B69+(I$15*H$9)</f>
        <v>0.49999893333333334</v>
      </c>
      <c r="D69" s="67">
        <f>$I$15</f>
        <v>30</v>
      </c>
      <c r="E69" s="71"/>
      <c r="F69" s="219" t="s">
        <v>34</v>
      </c>
      <c r="G69" s="220"/>
      <c r="H69" s="220"/>
      <c r="I69" s="220"/>
      <c r="J69" s="220"/>
      <c r="K69" s="220"/>
      <c r="L69" s="221"/>
    </row>
    <row r="70" spans="2:14" ht="28.9" customHeight="1" x14ac:dyDescent="0.2">
      <c r="B70" s="159">
        <f>C69</f>
        <v>0.49999893333333334</v>
      </c>
      <c r="C70" s="155">
        <f>B70+(45*H$9)</f>
        <v>0.53124873333333333</v>
      </c>
      <c r="D70" s="156">
        <v>45</v>
      </c>
      <c r="E70" s="165">
        <v>13</v>
      </c>
      <c r="F70" s="216" t="s">
        <v>50</v>
      </c>
      <c r="G70" s="217"/>
      <c r="H70" s="217"/>
      <c r="I70" s="217"/>
      <c r="J70" s="217"/>
      <c r="K70" s="217"/>
      <c r="L70" s="218"/>
    </row>
    <row r="71" spans="2:14" ht="14.25" x14ac:dyDescent="0.2">
      <c r="B71" s="146"/>
      <c r="C71" s="148"/>
      <c r="D71" s="150"/>
      <c r="E71" s="165"/>
      <c r="F71" s="90" t="s">
        <v>51</v>
      </c>
      <c r="G71" s="79"/>
      <c r="H71" s="79"/>
      <c r="I71" s="79"/>
      <c r="J71" s="79"/>
      <c r="K71" s="79"/>
      <c r="L71" s="80"/>
    </row>
    <row r="72" spans="2:14" ht="14.25" x14ac:dyDescent="0.2">
      <c r="B72" s="125">
        <f>C70</f>
        <v>0.53124873333333333</v>
      </c>
      <c r="C72" s="126">
        <f>B72+(D72*H9)</f>
        <v>0.5381931333333333</v>
      </c>
      <c r="D72" s="67">
        <f>$I$16</f>
        <v>10</v>
      </c>
      <c r="E72" s="130"/>
      <c r="F72" s="137" t="s">
        <v>27</v>
      </c>
      <c r="G72" s="133"/>
      <c r="H72" s="133"/>
      <c r="I72" s="133"/>
      <c r="J72" s="133"/>
      <c r="K72" s="133"/>
      <c r="L72" s="134"/>
    </row>
    <row r="73" spans="2:14" ht="14.25" x14ac:dyDescent="0.2">
      <c r="B73" s="159">
        <f>C72</f>
        <v>0.5381931333333333</v>
      </c>
      <c r="C73" s="155">
        <f>B73+(45*H$9)</f>
        <v>0.56944293333333329</v>
      </c>
      <c r="D73" s="156">
        <v>45</v>
      </c>
      <c r="E73" s="165">
        <v>14</v>
      </c>
      <c r="F73" s="86" t="s">
        <v>52</v>
      </c>
      <c r="G73" s="83"/>
      <c r="H73" s="84"/>
      <c r="I73" s="84"/>
      <c r="J73" s="84"/>
      <c r="K73" s="84"/>
      <c r="L73" s="85"/>
    </row>
    <row r="74" spans="2:14" ht="14.25" x14ac:dyDescent="0.2">
      <c r="B74" s="146"/>
      <c r="C74" s="148"/>
      <c r="D74" s="150"/>
      <c r="E74" s="165"/>
      <c r="F74" s="89" t="s">
        <v>53</v>
      </c>
      <c r="G74" s="79"/>
      <c r="H74" s="79"/>
      <c r="I74" s="79"/>
      <c r="J74" s="79"/>
      <c r="K74" s="79"/>
      <c r="L74" s="80"/>
    </row>
    <row r="75" spans="2:14" ht="14.25" x14ac:dyDescent="0.2">
      <c r="B75" s="69">
        <f>C73</f>
        <v>0.56944293333333329</v>
      </c>
      <c r="C75" s="70">
        <f>B75+(D75*H9)</f>
        <v>0.57638733333333325</v>
      </c>
      <c r="D75" s="67">
        <f>$I$16</f>
        <v>10</v>
      </c>
      <c r="E75" s="71"/>
      <c r="F75" s="210"/>
      <c r="G75" s="211"/>
      <c r="H75" s="211"/>
      <c r="I75" s="211"/>
      <c r="J75" s="211"/>
      <c r="K75" s="211"/>
      <c r="L75" s="212"/>
    </row>
    <row r="76" spans="2:14" ht="14.25" x14ac:dyDescent="0.2">
      <c r="B76" s="159">
        <f>C75</f>
        <v>0.57638733333333325</v>
      </c>
      <c r="C76" s="155">
        <f>B76+(45*H$9)</f>
        <v>0.60763713333333325</v>
      </c>
      <c r="D76" s="156">
        <v>45</v>
      </c>
      <c r="E76" s="165">
        <v>15</v>
      </c>
      <c r="F76" s="90" t="s">
        <v>54</v>
      </c>
      <c r="G76" s="87"/>
      <c r="H76" s="87"/>
      <c r="I76" s="87"/>
      <c r="J76" s="87"/>
      <c r="K76" s="87"/>
      <c r="L76" s="88"/>
    </row>
    <row r="77" spans="2:14" ht="14.25" x14ac:dyDescent="0.2">
      <c r="B77" s="146"/>
      <c r="C77" s="148"/>
      <c r="D77" s="150"/>
      <c r="E77" s="165"/>
      <c r="F77" s="83"/>
      <c r="G77" s="84"/>
      <c r="H77" s="84"/>
      <c r="I77" s="84"/>
      <c r="J77" s="84"/>
      <c r="K77" s="84"/>
      <c r="L77" s="85"/>
    </row>
    <row r="78" spans="2:14" ht="14.25" x14ac:dyDescent="0.2">
      <c r="B78" s="125">
        <f>C76</f>
        <v>0.60763713333333325</v>
      </c>
      <c r="C78" s="126">
        <f>B78+(D78*H9)</f>
        <v>0.61458153333333321</v>
      </c>
      <c r="D78" s="67">
        <f>$I$16</f>
        <v>10</v>
      </c>
      <c r="E78" s="131"/>
      <c r="F78" s="82"/>
      <c r="G78" s="133"/>
      <c r="H78" s="133"/>
      <c r="I78" s="133"/>
      <c r="J78" s="133"/>
      <c r="K78" s="133"/>
      <c r="L78" s="134"/>
    </row>
    <row r="79" spans="2:14" ht="14.25" x14ac:dyDescent="0.2">
      <c r="B79" s="159">
        <f>C78</f>
        <v>0.61458153333333321</v>
      </c>
      <c r="C79" s="155">
        <f>B79+(45*H$9)</f>
        <v>0.6458313333333332</v>
      </c>
      <c r="D79" s="156">
        <v>45</v>
      </c>
      <c r="E79" s="167">
        <v>16</v>
      </c>
      <c r="F79" s="86" t="s">
        <v>55</v>
      </c>
      <c r="G79" s="87"/>
      <c r="H79" s="87"/>
      <c r="I79" s="87"/>
      <c r="J79" s="87"/>
      <c r="K79" s="87"/>
      <c r="L79" s="88"/>
    </row>
    <row r="80" spans="2:14" ht="15" thickBot="1" x14ac:dyDescent="0.25">
      <c r="B80" s="160"/>
      <c r="C80" s="161"/>
      <c r="D80" s="162"/>
      <c r="E80" s="168"/>
      <c r="F80" s="91"/>
      <c r="G80" s="92"/>
      <c r="H80" s="92"/>
      <c r="I80" s="92"/>
      <c r="J80" s="92"/>
      <c r="K80" s="92"/>
      <c r="L80" s="93"/>
    </row>
    <row r="81" spans="2:14" ht="14.25" x14ac:dyDescent="0.2">
      <c r="B81" s="56"/>
      <c r="C81" s="56"/>
      <c r="D81" s="56"/>
      <c r="E81" s="56"/>
      <c r="F81" s="56"/>
      <c r="G81" s="56"/>
      <c r="H81" s="56"/>
      <c r="I81" s="56"/>
      <c r="J81" s="56"/>
      <c r="K81" s="56"/>
      <c r="L81" s="56"/>
    </row>
    <row r="82" spans="2:14" ht="15" thickBot="1" x14ac:dyDescent="0.25">
      <c r="B82" s="56"/>
      <c r="C82" s="56"/>
      <c r="D82" s="56"/>
      <c r="E82" s="56"/>
      <c r="F82" s="56"/>
      <c r="G82" s="56"/>
      <c r="H82" s="56"/>
      <c r="I82" s="56"/>
      <c r="J82" s="56"/>
      <c r="K82" s="56"/>
      <c r="L82" s="56"/>
      <c r="N82" s="2"/>
    </row>
    <row r="83" spans="2:14" ht="15" thickBot="1" x14ac:dyDescent="0.25">
      <c r="B83" s="57" t="s">
        <v>19</v>
      </c>
      <c r="C83" s="58" t="s">
        <v>20</v>
      </c>
      <c r="D83" s="58" t="s">
        <v>21</v>
      </c>
      <c r="E83" s="58" t="s">
        <v>22</v>
      </c>
      <c r="F83" s="72" t="s">
        <v>56</v>
      </c>
      <c r="G83" s="73">
        <f>IF(F10&lt;&gt;0,G10+1,0)</f>
        <v>0</v>
      </c>
      <c r="H83" s="60"/>
      <c r="I83" s="60"/>
      <c r="J83" s="60"/>
      <c r="K83" s="60"/>
      <c r="L83" s="61"/>
      <c r="N83" s="2"/>
    </row>
    <row r="84" spans="2:14" ht="14.25" x14ac:dyDescent="0.2">
      <c r="B84" s="169">
        <f>I$13</f>
        <v>0.33333333333333331</v>
      </c>
      <c r="C84" s="155">
        <f>B84+(45*H$9)</f>
        <v>0.36458313333333331</v>
      </c>
      <c r="D84" s="156">
        <v>45</v>
      </c>
      <c r="E84" s="165">
        <v>17</v>
      </c>
      <c r="F84" s="86" t="s">
        <v>57</v>
      </c>
      <c r="G84" s="84"/>
      <c r="H84" s="87"/>
      <c r="I84" s="87"/>
      <c r="J84" s="87"/>
      <c r="K84" s="87"/>
      <c r="L84" s="88"/>
    </row>
    <row r="85" spans="2:14" ht="14.25" x14ac:dyDescent="0.2">
      <c r="B85" s="170"/>
      <c r="C85" s="148"/>
      <c r="D85" s="150"/>
      <c r="E85" s="165"/>
      <c r="F85" s="89" t="s">
        <v>58</v>
      </c>
      <c r="G85" s="79"/>
      <c r="H85" s="79"/>
      <c r="I85" s="79"/>
      <c r="J85" s="79"/>
      <c r="K85" s="79"/>
      <c r="L85" s="80"/>
    </row>
    <row r="86" spans="2:14" ht="14.25" x14ac:dyDescent="0.2">
      <c r="B86" s="81">
        <f>C84</f>
        <v>0.36458313333333331</v>
      </c>
      <c r="C86" s="126">
        <f>B86+(D86*H9)</f>
        <v>0.37152753333333333</v>
      </c>
      <c r="D86" s="67">
        <f>$I$16</f>
        <v>10</v>
      </c>
      <c r="E86" s="130"/>
      <c r="F86" s="82" t="s">
        <v>27</v>
      </c>
      <c r="G86" s="133"/>
      <c r="H86" s="133"/>
      <c r="I86" s="133"/>
      <c r="J86" s="133"/>
      <c r="K86" s="133"/>
      <c r="L86" s="134"/>
    </row>
    <row r="87" spans="2:14" ht="14.25" x14ac:dyDescent="0.2">
      <c r="B87" s="159">
        <f>C86</f>
        <v>0.37152753333333333</v>
      </c>
      <c r="C87" s="155">
        <f>B87+(45*$H$9)</f>
        <v>0.40277733333333332</v>
      </c>
      <c r="D87" s="156">
        <v>45</v>
      </c>
      <c r="E87" s="165">
        <v>18</v>
      </c>
      <c r="F87" s="86" t="s">
        <v>59</v>
      </c>
      <c r="G87" s="84"/>
      <c r="H87" s="84"/>
      <c r="I87" s="84"/>
      <c r="J87" s="84"/>
      <c r="K87" s="84"/>
      <c r="L87" s="85"/>
    </row>
    <row r="88" spans="2:14" ht="14.25" x14ac:dyDescent="0.2">
      <c r="B88" s="146"/>
      <c r="C88" s="148"/>
      <c r="D88" s="150"/>
      <c r="E88" s="165"/>
      <c r="F88" s="89" t="s">
        <v>60</v>
      </c>
      <c r="G88" s="79"/>
      <c r="H88" s="79"/>
      <c r="I88" s="79"/>
      <c r="J88" s="79"/>
      <c r="K88" s="79"/>
      <c r="L88" s="80"/>
    </row>
    <row r="89" spans="2:14" ht="14.25" x14ac:dyDescent="0.2">
      <c r="B89" s="69">
        <f>C87</f>
        <v>0.40277733333333332</v>
      </c>
      <c r="C89" s="70">
        <f>B89+(D89*H9)</f>
        <v>0.40972173333333334</v>
      </c>
      <c r="D89" s="67">
        <f>$I$16</f>
        <v>10</v>
      </c>
      <c r="E89" s="71"/>
      <c r="F89" s="210" t="s">
        <v>27</v>
      </c>
      <c r="G89" s="211"/>
      <c r="H89" s="211"/>
      <c r="I89" s="211"/>
      <c r="J89" s="211"/>
      <c r="K89" s="211"/>
      <c r="L89" s="212"/>
    </row>
    <row r="90" spans="2:14" ht="14.25" x14ac:dyDescent="0.2">
      <c r="B90" s="159">
        <f>C89</f>
        <v>0.40972173333333334</v>
      </c>
      <c r="C90" s="155">
        <f>B90+(45*H$9)</f>
        <v>0.44097153333333333</v>
      </c>
      <c r="D90" s="156">
        <v>45</v>
      </c>
      <c r="E90" s="152">
        <v>19</v>
      </c>
      <c r="F90" s="94" t="s">
        <v>61</v>
      </c>
      <c r="G90" s="83"/>
      <c r="H90" s="84"/>
      <c r="I90" s="84"/>
      <c r="J90" s="84"/>
      <c r="K90" s="84"/>
      <c r="L90" s="85"/>
      <c r="N90" s="2"/>
    </row>
    <row r="91" spans="2:14" ht="14.25" x14ac:dyDescent="0.2">
      <c r="B91" s="146"/>
      <c r="C91" s="148"/>
      <c r="D91" s="150"/>
      <c r="E91" s="152"/>
      <c r="F91" s="89" t="s">
        <v>62</v>
      </c>
      <c r="G91" s="79"/>
      <c r="H91" s="79"/>
      <c r="I91" s="79"/>
      <c r="J91" s="79"/>
      <c r="K91" s="79"/>
      <c r="L91" s="80"/>
      <c r="N91" s="2"/>
    </row>
    <row r="92" spans="2:14" ht="14.25" x14ac:dyDescent="0.2">
      <c r="B92" s="125">
        <f>C90</f>
        <v>0.44097153333333333</v>
      </c>
      <c r="C92" s="126">
        <f>B92+(D92*H9)</f>
        <v>0.44791593333333335</v>
      </c>
      <c r="D92" s="67">
        <f>$I$16</f>
        <v>10</v>
      </c>
      <c r="E92" s="130"/>
      <c r="F92" s="210" t="s">
        <v>27</v>
      </c>
      <c r="G92" s="211"/>
      <c r="H92" s="211"/>
      <c r="I92" s="211"/>
      <c r="J92" s="211"/>
      <c r="K92" s="211"/>
      <c r="L92" s="212"/>
      <c r="N92" s="2"/>
    </row>
    <row r="93" spans="2:14" ht="14.25" x14ac:dyDescent="0.2">
      <c r="B93" s="159">
        <f>C92</f>
        <v>0.44791593333333335</v>
      </c>
      <c r="C93" s="155">
        <f>B93+(45*H$9)</f>
        <v>0.47916573333333334</v>
      </c>
      <c r="D93" s="156">
        <v>45</v>
      </c>
      <c r="E93" s="152">
        <v>20</v>
      </c>
      <c r="F93" s="86" t="s">
        <v>63</v>
      </c>
      <c r="G93" s="87"/>
      <c r="H93" s="87"/>
      <c r="I93" s="87"/>
      <c r="J93" s="87"/>
      <c r="K93" s="87"/>
      <c r="L93" s="88"/>
      <c r="N93" s="2"/>
    </row>
    <row r="94" spans="2:14" ht="14.25" x14ac:dyDescent="0.2">
      <c r="B94" s="146"/>
      <c r="C94" s="148"/>
      <c r="D94" s="150"/>
      <c r="E94" s="152"/>
      <c r="F94" s="90"/>
      <c r="G94" s="84"/>
      <c r="H94" s="84"/>
      <c r="I94" s="84"/>
      <c r="J94" s="84"/>
      <c r="K94" s="84"/>
      <c r="L94" s="85"/>
      <c r="N94" s="2"/>
    </row>
    <row r="95" spans="2:14" ht="14.25" x14ac:dyDescent="0.2">
      <c r="B95" s="69">
        <f>C93</f>
        <v>0.47916573333333334</v>
      </c>
      <c r="C95" s="70">
        <f>B95+(I$15*H$9)</f>
        <v>0.49999893333333334</v>
      </c>
      <c r="D95" s="67">
        <f>$I$15</f>
        <v>30</v>
      </c>
      <c r="E95" s="71"/>
      <c r="F95" s="219" t="s">
        <v>34</v>
      </c>
      <c r="G95" s="220"/>
      <c r="H95" s="220"/>
      <c r="I95" s="220"/>
      <c r="J95" s="220"/>
      <c r="K95" s="220"/>
      <c r="L95" s="221"/>
      <c r="N95" s="5"/>
    </row>
    <row r="96" spans="2:14" ht="28.9" customHeight="1" x14ac:dyDescent="0.2">
      <c r="B96" s="159">
        <f>C95</f>
        <v>0.49999893333333334</v>
      </c>
      <c r="C96" s="155">
        <f>B96+(45*H$9)</f>
        <v>0.53124873333333333</v>
      </c>
      <c r="D96" s="156">
        <v>45</v>
      </c>
      <c r="E96" s="152">
        <v>21</v>
      </c>
      <c r="F96" s="216" t="s">
        <v>64</v>
      </c>
      <c r="G96" s="217"/>
      <c r="H96" s="217"/>
      <c r="I96" s="217"/>
      <c r="J96" s="217"/>
      <c r="K96" s="217"/>
      <c r="L96" s="218"/>
      <c r="N96" s="2"/>
    </row>
    <row r="97" spans="2:14" ht="15" thickBot="1" x14ac:dyDescent="0.25">
      <c r="B97" s="145"/>
      <c r="C97" s="147"/>
      <c r="D97" s="149"/>
      <c r="E97" s="166"/>
      <c r="F97" s="91" t="s">
        <v>65</v>
      </c>
      <c r="G97" s="92"/>
      <c r="H97" s="92"/>
      <c r="I97" s="92"/>
      <c r="J97" s="92"/>
      <c r="K97" s="92"/>
      <c r="L97" s="93"/>
      <c r="N97" s="2"/>
    </row>
    <row r="98" spans="2:14" ht="14.25" x14ac:dyDescent="0.2">
      <c r="B98" s="69">
        <f>C96</f>
        <v>0.53124873333333333</v>
      </c>
      <c r="C98" s="70">
        <f>B98+(D98*H9)</f>
        <v>0.5381931333333333</v>
      </c>
      <c r="D98" s="67">
        <f>$I$16</f>
        <v>10</v>
      </c>
      <c r="E98" s="130"/>
      <c r="F98" s="241" t="s">
        <v>27</v>
      </c>
      <c r="G98" s="242"/>
      <c r="H98" s="242"/>
      <c r="I98" s="242"/>
      <c r="J98" s="242"/>
      <c r="K98" s="242"/>
      <c r="L98" s="243"/>
      <c r="N98" s="2"/>
    </row>
    <row r="99" spans="2:14" ht="13.9" customHeight="1" x14ac:dyDescent="0.2">
      <c r="B99" s="145">
        <f>C98</f>
        <v>0.5381931333333333</v>
      </c>
      <c r="C99" s="147">
        <f>B99+(45*H$9)</f>
        <v>0.56944293333333329</v>
      </c>
      <c r="D99" s="149">
        <v>45</v>
      </c>
      <c r="E99" s="151">
        <v>22</v>
      </c>
      <c r="F99" s="216" t="s">
        <v>66</v>
      </c>
      <c r="G99" s="217"/>
      <c r="H99" s="217"/>
      <c r="I99" s="217"/>
      <c r="J99" s="217"/>
      <c r="K99" s="217"/>
      <c r="L99" s="218"/>
      <c r="N99" s="2"/>
    </row>
    <row r="100" spans="2:14" ht="13.9" customHeight="1" x14ac:dyDescent="0.2">
      <c r="B100" s="146"/>
      <c r="C100" s="148"/>
      <c r="D100" s="150"/>
      <c r="E100" s="152"/>
      <c r="F100" s="189"/>
      <c r="G100" s="190"/>
      <c r="H100" s="190"/>
      <c r="I100" s="190"/>
      <c r="J100" s="190"/>
      <c r="K100" s="190"/>
      <c r="L100" s="191"/>
      <c r="N100" s="2"/>
    </row>
    <row r="101" spans="2:14" ht="14.25" x14ac:dyDescent="0.2">
      <c r="B101" s="69">
        <f>C99</f>
        <v>0.56944293333333329</v>
      </c>
      <c r="C101" s="70">
        <f>B101+(D101*H9)</f>
        <v>0.57638733333333325</v>
      </c>
      <c r="D101" s="67">
        <f>$I$16</f>
        <v>10</v>
      </c>
      <c r="E101" s="71"/>
      <c r="F101" s="241" t="s">
        <v>27</v>
      </c>
      <c r="G101" s="242"/>
      <c r="H101" s="242"/>
      <c r="I101" s="242"/>
      <c r="J101" s="242"/>
      <c r="K101" s="242"/>
      <c r="L101" s="243"/>
      <c r="N101" s="2"/>
    </row>
    <row r="102" spans="2:14" ht="14.25" x14ac:dyDescent="0.2">
      <c r="B102" s="159">
        <f>C101</f>
        <v>0.57638733333333325</v>
      </c>
      <c r="C102" s="155">
        <f>B102+(45*H$9)</f>
        <v>0.60763713333333325</v>
      </c>
      <c r="D102" s="156">
        <v>45</v>
      </c>
      <c r="E102" s="157">
        <v>23</v>
      </c>
      <c r="F102" s="95" t="s">
        <v>67</v>
      </c>
      <c r="G102" s="84"/>
      <c r="H102" s="84"/>
      <c r="I102" s="84"/>
      <c r="J102" s="84"/>
      <c r="K102" s="84"/>
      <c r="L102" s="85"/>
    </row>
    <row r="103" spans="2:14" ht="14.25" x14ac:dyDescent="0.2">
      <c r="B103" s="146"/>
      <c r="C103" s="148"/>
      <c r="D103" s="150"/>
      <c r="E103" s="157"/>
      <c r="F103" s="89" t="s">
        <v>68</v>
      </c>
      <c r="G103" s="79"/>
      <c r="H103" s="79"/>
      <c r="I103" s="79"/>
      <c r="J103" s="79"/>
      <c r="K103" s="79"/>
      <c r="L103" s="80"/>
    </row>
    <row r="104" spans="2:14" ht="14.25" x14ac:dyDescent="0.2">
      <c r="B104" s="125">
        <f>C102</f>
        <v>0.60763713333333325</v>
      </c>
      <c r="C104" s="126">
        <f>B104+(D104*H9)</f>
        <v>0.61458153333333321</v>
      </c>
      <c r="D104" s="67">
        <f>$I$16</f>
        <v>10</v>
      </c>
      <c r="E104" s="131"/>
      <c r="F104" s="241" t="s">
        <v>27</v>
      </c>
      <c r="G104" s="242"/>
      <c r="H104" s="242"/>
      <c r="I104" s="242"/>
      <c r="J104" s="242"/>
      <c r="K104" s="242"/>
      <c r="L104" s="243"/>
    </row>
    <row r="105" spans="2:14" ht="14.25" x14ac:dyDescent="0.2">
      <c r="B105" s="159">
        <f>C104</f>
        <v>0.61458153333333321</v>
      </c>
      <c r="C105" s="155">
        <f>B105+(45*H$9)</f>
        <v>0.6458313333333332</v>
      </c>
      <c r="D105" s="156">
        <v>45</v>
      </c>
      <c r="E105" s="163">
        <v>24</v>
      </c>
      <c r="F105" s="90" t="s">
        <v>69</v>
      </c>
      <c r="G105" s="84"/>
      <c r="H105" s="84"/>
      <c r="I105" s="84"/>
      <c r="J105" s="84"/>
      <c r="K105" s="84"/>
      <c r="L105" s="85"/>
    </row>
    <row r="106" spans="2:14" ht="15" thickBot="1" x14ac:dyDescent="0.25">
      <c r="B106" s="160"/>
      <c r="C106" s="161"/>
      <c r="D106" s="162"/>
      <c r="E106" s="164"/>
      <c r="F106" s="91" t="s">
        <v>70</v>
      </c>
      <c r="G106" s="92"/>
      <c r="H106" s="92"/>
      <c r="I106" s="92"/>
      <c r="J106" s="92"/>
      <c r="K106" s="92"/>
      <c r="L106" s="93"/>
    </row>
    <row r="107" spans="2:14" ht="14.25" x14ac:dyDescent="0.2">
      <c r="B107" s="56"/>
      <c r="C107" s="56"/>
      <c r="D107" s="56"/>
      <c r="E107" s="56"/>
      <c r="F107" s="56"/>
      <c r="G107" s="56"/>
      <c r="H107" s="56"/>
      <c r="I107" s="56"/>
      <c r="J107" s="56"/>
      <c r="K107" s="56"/>
      <c r="L107" s="56"/>
      <c r="N107" s="2"/>
    </row>
    <row r="108" spans="2:14" ht="15" thickBot="1" x14ac:dyDescent="0.25">
      <c r="B108" s="56"/>
      <c r="C108" s="56"/>
      <c r="D108" s="56"/>
      <c r="E108" s="56"/>
      <c r="F108" s="56"/>
      <c r="G108" s="56"/>
      <c r="H108" s="56"/>
      <c r="I108" s="56"/>
      <c r="J108" s="56"/>
      <c r="K108" s="56"/>
      <c r="L108" s="56"/>
      <c r="N108" s="2"/>
    </row>
    <row r="109" spans="2:14" ht="14.25" x14ac:dyDescent="0.2">
      <c r="B109" s="57" t="s">
        <v>19</v>
      </c>
      <c r="C109" s="58" t="s">
        <v>20</v>
      </c>
      <c r="D109" s="58" t="s">
        <v>21</v>
      </c>
      <c r="E109" s="58" t="s">
        <v>22</v>
      </c>
      <c r="F109" s="72" t="s">
        <v>71</v>
      </c>
      <c r="G109" s="96">
        <f>IF(F10&lt;&gt;0,H10+1,0)</f>
        <v>0</v>
      </c>
      <c r="H109" s="60"/>
      <c r="I109" s="60"/>
      <c r="J109" s="60"/>
      <c r="K109" s="60"/>
      <c r="L109" s="61"/>
      <c r="N109" s="2"/>
    </row>
    <row r="110" spans="2:14" ht="29.45" customHeight="1" x14ac:dyDescent="0.2">
      <c r="B110" s="153">
        <f>I$13</f>
        <v>0.33333333333333331</v>
      </c>
      <c r="C110" s="155">
        <f>B110+(45*H$9)</f>
        <v>0.36458313333333331</v>
      </c>
      <c r="D110" s="156">
        <v>45</v>
      </c>
      <c r="E110" s="157">
        <v>25</v>
      </c>
      <c r="F110" s="216" t="s">
        <v>72</v>
      </c>
      <c r="G110" s="217"/>
      <c r="H110" s="217"/>
      <c r="I110" s="217"/>
      <c r="J110" s="217"/>
      <c r="K110" s="217"/>
      <c r="L110" s="222"/>
      <c r="N110" s="2"/>
    </row>
    <row r="111" spans="2:14" ht="14.25" x14ac:dyDescent="0.2">
      <c r="B111" s="154"/>
      <c r="C111" s="148"/>
      <c r="D111" s="150"/>
      <c r="E111" s="157"/>
      <c r="F111" s="89" t="s">
        <v>73</v>
      </c>
      <c r="G111" s="79"/>
      <c r="H111" s="79"/>
      <c r="I111" s="79"/>
      <c r="J111" s="79"/>
      <c r="K111" s="79"/>
      <c r="L111" s="122"/>
      <c r="N111" s="2"/>
    </row>
    <row r="112" spans="2:14" ht="15" thickBot="1" x14ac:dyDescent="0.25">
      <c r="B112" s="97">
        <f>C110</f>
        <v>0.36458313333333331</v>
      </c>
      <c r="C112" s="128">
        <f>B112+(D112*H9)</f>
        <v>0.37152753333333333</v>
      </c>
      <c r="D112" s="67">
        <f>$I$16</f>
        <v>10</v>
      </c>
      <c r="E112" s="129"/>
      <c r="F112" s="234" t="s">
        <v>27</v>
      </c>
      <c r="G112" s="204"/>
      <c r="H112" s="204"/>
      <c r="I112" s="204"/>
      <c r="J112" s="204"/>
      <c r="K112" s="204"/>
      <c r="L112" s="205"/>
      <c r="N112" s="2"/>
    </row>
    <row r="113" spans="2:15" ht="14.25" x14ac:dyDescent="0.2">
      <c r="B113" s="145">
        <f>C112</f>
        <v>0.37152753333333333</v>
      </c>
      <c r="C113" s="147">
        <f>B113+(45*$H$9)</f>
        <v>0.40277733333333332</v>
      </c>
      <c r="D113" s="149">
        <v>45</v>
      </c>
      <c r="E113" s="158">
        <v>26</v>
      </c>
      <c r="F113" s="90" t="s">
        <v>74</v>
      </c>
      <c r="G113" s="83"/>
      <c r="H113" s="84"/>
      <c r="I113" s="84"/>
      <c r="J113" s="84"/>
      <c r="K113" s="84"/>
      <c r="L113" s="85"/>
      <c r="N113" s="2"/>
    </row>
    <row r="114" spans="2:15" ht="28.9" customHeight="1" x14ac:dyDescent="0.2">
      <c r="B114" s="146"/>
      <c r="C114" s="148"/>
      <c r="D114" s="150"/>
      <c r="E114" s="157"/>
      <c r="F114" s="189" t="s">
        <v>75</v>
      </c>
      <c r="G114" s="190"/>
      <c r="H114" s="190"/>
      <c r="I114" s="190"/>
      <c r="J114" s="190"/>
      <c r="K114" s="190"/>
      <c r="L114" s="191"/>
      <c r="N114" s="2"/>
    </row>
    <row r="115" spans="2:15" ht="14.25" x14ac:dyDescent="0.2">
      <c r="B115" s="69">
        <f>C113</f>
        <v>0.40277733333333332</v>
      </c>
      <c r="C115" s="70">
        <f>B115+(D115*H9)</f>
        <v>0.40972173333333334</v>
      </c>
      <c r="D115" s="67">
        <f>$I$16</f>
        <v>10</v>
      </c>
      <c r="E115" s="71"/>
      <c r="F115" s="210" t="s">
        <v>27</v>
      </c>
      <c r="G115" s="211"/>
      <c r="H115" s="211"/>
      <c r="I115" s="211"/>
      <c r="J115" s="211"/>
      <c r="K115" s="211"/>
      <c r="L115" s="212"/>
      <c r="N115" s="2"/>
    </row>
    <row r="116" spans="2:15" ht="14.25" x14ac:dyDescent="0.2">
      <c r="B116" s="159">
        <f>C115</f>
        <v>0.40972173333333334</v>
      </c>
      <c r="C116" s="155">
        <f>B116+(45*H$9)</f>
        <v>0.44097153333333333</v>
      </c>
      <c r="D116" s="156">
        <v>45</v>
      </c>
      <c r="E116" s="157">
        <v>27</v>
      </c>
      <c r="F116" s="86" t="s">
        <v>76</v>
      </c>
      <c r="G116" s="87"/>
      <c r="H116" s="87"/>
      <c r="I116" s="87"/>
      <c r="J116" s="87"/>
      <c r="K116" s="87"/>
      <c r="L116" s="88"/>
      <c r="N116" s="2"/>
    </row>
    <row r="117" spans="2:15" ht="14.25" x14ac:dyDescent="0.2">
      <c r="B117" s="146"/>
      <c r="C117" s="148"/>
      <c r="D117" s="150"/>
      <c r="E117" s="157"/>
      <c r="F117" s="90"/>
      <c r="G117" s="84"/>
      <c r="H117" s="84"/>
      <c r="I117" s="84"/>
      <c r="J117" s="84"/>
      <c r="K117" s="84"/>
      <c r="L117" s="85"/>
    </row>
    <row r="118" spans="2:15" ht="14.25" x14ac:dyDescent="0.2">
      <c r="B118" s="125">
        <f>C116</f>
        <v>0.44097153333333333</v>
      </c>
      <c r="C118" s="126">
        <f>B118+(D118*H9)</f>
        <v>0.44791593333333335</v>
      </c>
      <c r="D118" s="67">
        <f>$I$16</f>
        <v>10</v>
      </c>
      <c r="E118" s="131"/>
      <c r="F118" s="234" t="s">
        <v>27</v>
      </c>
      <c r="G118" s="204"/>
      <c r="H118" s="204"/>
      <c r="I118" s="204"/>
      <c r="J118" s="204"/>
      <c r="K118" s="204"/>
      <c r="L118" s="205"/>
    </row>
    <row r="119" spans="2:15" ht="14.25" x14ac:dyDescent="0.2">
      <c r="B119" s="159">
        <f>C118</f>
        <v>0.44791593333333335</v>
      </c>
      <c r="C119" s="155">
        <f>B119+(45*H$9)</f>
        <v>0.47916573333333334</v>
      </c>
      <c r="D119" s="156">
        <v>45</v>
      </c>
      <c r="E119" s="163">
        <v>28</v>
      </c>
      <c r="F119" s="90" t="s">
        <v>77</v>
      </c>
      <c r="G119" s="84"/>
      <c r="H119" s="84"/>
      <c r="I119" s="84"/>
      <c r="J119" s="84"/>
      <c r="K119" s="84"/>
      <c r="L119" s="85"/>
    </row>
    <row r="120" spans="2:15" ht="14.25" x14ac:dyDescent="0.2">
      <c r="B120" s="146"/>
      <c r="C120" s="148"/>
      <c r="D120" s="150"/>
      <c r="E120" s="163"/>
      <c r="F120" s="89"/>
      <c r="G120" s="79"/>
      <c r="H120" s="79"/>
      <c r="I120" s="79"/>
      <c r="J120" s="79"/>
      <c r="K120" s="79"/>
      <c r="L120" s="80"/>
    </row>
    <row r="121" spans="2:15" ht="14.25" x14ac:dyDescent="0.2">
      <c r="B121" s="69">
        <f>C119</f>
        <v>0.47916573333333334</v>
      </c>
      <c r="C121" s="70">
        <f>B121+(I$15*H$9)</f>
        <v>0.49999893333333334</v>
      </c>
      <c r="D121" s="67">
        <f>$I$15</f>
        <v>30</v>
      </c>
      <c r="E121" s="71"/>
      <c r="F121" s="235" t="s">
        <v>34</v>
      </c>
      <c r="G121" s="236"/>
      <c r="H121" s="236"/>
      <c r="I121" s="236"/>
      <c r="J121" s="236"/>
      <c r="K121" s="236"/>
      <c r="L121" s="237"/>
    </row>
    <row r="122" spans="2:15" ht="14.25" x14ac:dyDescent="0.2">
      <c r="B122" s="159">
        <f>C121</f>
        <v>0.49999893333333334</v>
      </c>
      <c r="C122" s="155">
        <f>B122+(45*H$9)</f>
        <v>0.53124873333333333</v>
      </c>
      <c r="D122" s="156">
        <v>45</v>
      </c>
      <c r="E122" s="165">
        <v>29</v>
      </c>
      <c r="F122" s="98" t="s">
        <v>78</v>
      </c>
      <c r="G122" s="99"/>
      <c r="H122" s="99"/>
      <c r="I122" s="99"/>
      <c r="J122" s="99"/>
      <c r="K122" s="99"/>
      <c r="L122" s="100"/>
    </row>
    <row r="123" spans="2:15" ht="14.25" x14ac:dyDescent="0.2">
      <c r="B123" s="146"/>
      <c r="C123" s="148"/>
      <c r="D123" s="150"/>
      <c r="E123" s="165"/>
      <c r="F123" s="101" t="s">
        <v>79</v>
      </c>
      <c r="G123" s="102"/>
      <c r="H123" s="102"/>
      <c r="I123" s="102"/>
      <c r="J123" s="102"/>
      <c r="K123" s="102"/>
      <c r="L123" s="103"/>
    </row>
    <row r="124" spans="2:15" ht="14.25" x14ac:dyDescent="0.2">
      <c r="B124" s="125">
        <f>C122</f>
        <v>0.53124873333333333</v>
      </c>
      <c r="C124" s="126">
        <f>B124+(D124*H9)</f>
        <v>0.5381931333333333</v>
      </c>
      <c r="D124" s="67">
        <f>$I$16</f>
        <v>10</v>
      </c>
      <c r="E124" s="130"/>
      <c r="F124" s="234" t="s">
        <v>27</v>
      </c>
      <c r="G124" s="204"/>
      <c r="H124" s="204"/>
      <c r="I124" s="204"/>
      <c r="J124" s="204"/>
      <c r="K124" s="204"/>
      <c r="L124" s="205"/>
    </row>
    <row r="125" spans="2:15" ht="14.25" x14ac:dyDescent="0.2">
      <c r="B125" s="159">
        <f>C124</f>
        <v>0.5381931333333333</v>
      </c>
      <c r="C125" s="155">
        <f>B125+(45*H$9)</f>
        <v>0.56944293333333329</v>
      </c>
      <c r="D125" s="156">
        <v>45</v>
      </c>
      <c r="E125" s="165">
        <v>30</v>
      </c>
      <c r="F125" s="98" t="s">
        <v>80</v>
      </c>
      <c r="G125" s="104"/>
      <c r="H125" s="104"/>
      <c r="I125" s="104"/>
      <c r="J125" s="104"/>
      <c r="K125" s="104"/>
      <c r="L125" s="105"/>
      <c r="O125" s="6"/>
    </row>
    <row r="126" spans="2:15" ht="30.6" customHeight="1" x14ac:dyDescent="0.2">
      <c r="B126" s="146"/>
      <c r="C126" s="148"/>
      <c r="D126" s="150"/>
      <c r="E126" s="165"/>
      <c r="F126" s="223" t="s">
        <v>81</v>
      </c>
      <c r="G126" s="143"/>
      <c r="H126" s="143"/>
      <c r="I126" s="143"/>
      <c r="J126" s="143"/>
      <c r="K126" s="143"/>
      <c r="L126" s="144"/>
      <c r="O126" s="2"/>
    </row>
    <row r="127" spans="2:15" ht="14.25" x14ac:dyDescent="0.2">
      <c r="B127" s="69">
        <f>C125</f>
        <v>0.56944293333333329</v>
      </c>
      <c r="C127" s="70">
        <f>B127+(D127*H9)</f>
        <v>0.57638733333333325</v>
      </c>
      <c r="D127" s="67">
        <f>$I$16</f>
        <v>10</v>
      </c>
      <c r="E127" s="71"/>
      <c r="F127" s="210" t="s">
        <v>27</v>
      </c>
      <c r="G127" s="211"/>
      <c r="H127" s="211"/>
      <c r="I127" s="211"/>
      <c r="J127" s="211"/>
      <c r="K127" s="211"/>
      <c r="L127" s="212"/>
    </row>
    <row r="128" spans="2:15" ht="14.25" x14ac:dyDescent="0.2">
      <c r="B128" s="159">
        <f>C127</f>
        <v>0.57638733333333325</v>
      </c>
      <c r="C128" s="155">
        <f>B128+(45*H$9)</f>
        <v>0.60763713333333325</v>
      </c>
      <c r="D128" s="156">
        <v>45</v>
      </c>
      <c r="E128" s="167">
        <v>31</v>
      </c>
      <c r="F128" s="98" t="s">
        <v>80</v>
      </c>
      <c r="G128" s="104"/>
      <c r="H128" s="104"/>
      <c r="I128" s="104"/>
      <c r="J128" s="104"/>
      <c r="K128" s="104"/>
      <c r="L128" s="105"/>
    </row>
    <row r="129" spans="2:14" ht="30" customHeight="1" x14ac:dyDescent="0.2">
      <c r="B129" s="146"/>
      <c r="C129" s="148"/>
      <c r="D129" s="150"/>
      <c r="E129" s="167"/>
      <c r="F129" s="143" t="s">
        <v>81</v>
      </c>
      <c r="G129" s="143"/>
      <c r="H129" s="143"/>
      <c r="I129" s="143"/>
      <c r="J129" s="143"/>
      <c r="K129" s="143"/>
      <c r="L129" s="144"/>
    </row>
    <row r="130" spans="2:14" ht="14.25" x14ac:dyDescent="0.2">
      <c r="B130" s="125">
        <f>C128</f>
        <v>0.60763713333333325</v>
      </c>
      <c r="C130" s="126">
        <f>B130+(D130*H9)</f>
        <v>0.61458153333333321</v>
      </c>
      <c r="D130" s="67">
        <f>$I$16</f>
        <v>10</v>
      </c>
      <c r="E130" s="131"/>
      <c r="F130" s="234" t="s">
        <v>27</v>
      </c>
      <c r="G130" s="204"/>
      <c r="H130" s="204"/>
      <c r="I130" s="204"/>
      <c r="J130" s="204"/>
      <c r="K130" s="204"/>
      <c r="L130" s="205"/>
    </row>
    <row r="131" spans="2:14" ht="14.25" x14ac:dyDescent="0.2">
      <c r="B131" s="159">
        <f>C130</f>
        <v>0.61458153333333321</v>
      </c>
      <c r="C131" s="155">
        <f>B131+(45*H$9)</f>
        <v>0.6458313333333332</v>
      </c>
      <c r="D131" s="156">
        <v>45</v>
      </c>
      <c r="E131" s="163">
        <v>32</v>
      </c>
      <c r="F131" s="106" t="s">
        <v>82</v>
      </c>
      <c r="G131" s="104"/>
      <c r="H131" s="104"/>
      <c r="I131" s="104"/>
      <c r="J131" s="104"/>
      <c r="K131" s="104"/>
      <c r="L131" s="105"/>
    </row>
    <row r="132" spans="2:14" ht="15" thickBot="1" x14ac:dyDescent="0.25">
      <c r="B132" s="160"/>
      <c r="C132" s="161"/>
      <c r="D132" s="162"/>
      <c r="E132" s="164"/>
      <c r="F132" s="107" t="s">
        <v>83</v>
      </c>
      <c r="G132" s="108"/>
      <c r="H132" s="108"/>
      <c r="I132" s="108"/>
      <c r="J132" s="108"/>
      <c r="K132" s="108"/>
      <c r="L132" s="109"/>
    </row>
    <row r="133" spans="2:14" ht="14.25" x14ac:dyDescent="0.2">
      <c r="B133" s="56"/>
      <c r="C133" s="56"/>
      <c r="D133" s="56"/>
      <c r="E133" s="56"/>
      <c r="F133" s="56"/>
      <c r="G133" s="56"/>
      <c r="H133" s="56"/>
      <c r="I133" s="56"/>
      <c r="J133" s="56"/>
      <c r="K133" s="56"/>
      <c r="L133" s="56"/>
    </row>
    <row r="134" spans="2:14" ht="15" thickBot="1" x14ac:dyDescent="0.25">
      <c r="B134" s="56"/>
      <c r="C134" s="56"/>
      <c r="D134" s="56"/>
      <c r="E134" s="56"/>
      <c r="F134" s="56"/>
      <c r="G134" s="56"/>
      <c r="H134" s="56"/>
      <c r="I134" s="56"/>
      <c r="J134" s="56"/>
      <c r="K134" s="56"/>
      <c r="L134" s="56"/>
      <c r="N134" s="2"/>
    </row>
    <row r="135" spans="2:14" ht="15" thickBot="1" x14ac:dyDescent="0.25">
      <c r="B135" s="57" t="s">
        <v>19</v>
      </c>
      <c r="C135" s="58" t="s">
        <v>20</v>
      </c>
      <c r="D135" s="58" t="s">
        <v>21</v>
      </c>
      <c r="E135" s="58" t="s">
        <v>22</v>
      </c>
      <c r="F135" s="72" t="s">
        <v>84</v>
      </c>
      <c r="G135" s="73">
        <f>IF(F10&lt;&gt;0,I10+1,0)</f>
        <v>0</v>
      </c>
      <c r="H135" s="60"/>
      <c r="I135" s="60"/>
      <c r="J135" s="60"/>
      <c r="K135" s="60"/>
      <c r="L135" s="61"/>
      <c r="N135" s="2"/>
    </row>
    <row r="136" spans="2:14" ht="14.25" x14ac:dyDescent="0.2">
      <c r="B136" s="169">
        <f>I$13</f>
        <v>0.33333333333333331</v>
      </c>
      <c r="C136" s="155">
        <f>B136+(45*H$9)</f>
        <v>0.36458313333333331</v>
      </c>
      <c r="D136" s="156">
        <v>45</v>
      </c>
      <c r="E136" s="157">
        <v>33</v>
      </c>
      <c r="F136" s="110" t="s">
        <v>85</v>
      </c>
      <c r="G136" s="87"/>
      <c r="H136" s="87"/>
      <c r="I136" s="87"/>
      <c r="J136" s="87"/>
      <c r="K136" s="87"/>
      <c r="L136" s="88"/>
    </row>
    <row r="137" spans="2:14" ht="14.25" x14ac:dyDescent="0.2">
      <c r="B137" s="170"/>
      <c r="C137" s="148"/>
      <c r="D137" s="150"/>
      <c r="E137" s="157"/>
      <c r="F137" s="89"/>
      <c r="G137" s="79"/>
      <c r="H137" s="79"/>
      <c r="I137" s="79"/>
      <c r="J137" s="79"/>
      <c r="K137" s="79"/>
      <c r="L137" s="80"/>
      <c r="N137" s="2"/>
    </row>
    <row r="138" spans="2:14" ht="14.25" x14ac:dyDescent="0.2">
      <c r="B138" s="81">
        <f>C136</f>
        <v>0.36458313333333331</v>
      </c>
      <c r="C138" s="126">
        <f>B138+(D138*H9)</f>
        <v>0.37152753333333333</v>
      </c>
      <c r="D138" s="67">
        <f>$I$16</f>
        <v>10</v>
      </c>
      <c r="E138" s="130"/>
      <c r="F138" s="234" t="s">
        <v>27</v>
      </c>
      <c r="G138" s="204"/>
      <c r="H138" s="204"/>
      <c r="I138" s="204"/>
      <c r="J138" s="204"/>
      <c r="K138" s="204"/>
      <c r="L138" s="205"/>
      <c r="N138" s="2"/>
    </row>
    <row r="139" spans="2:14" ht="14.25" x14ac:dyDescent="0.2">
      <c r="B139" s="159">
        <f>C138</f>
        <v>0.37152753333333333</v>
      </c>
      <c r="C139" s="155">
        <f>B139+(45*$H$9)</f>
        <v>0.40277733333333332</v>
      </c>
      <c r="D139" s="156">
        <v>45</v>
      </c>
      <c r="E139" s="157">
        <v>34</v>
      </c>
      <c r="F139" s="86" t="s">
        <v>86</v>
      </c>
      <c r="G139" s="84"/>
      <c r="H139" s="84"/>
      <c r="I139" s="84"/>
      <c r="J139" s="84"/>
      <c r="K139" s="84"/>
      <c r="L139" s="85"/>
      <c r="N139" s="2"/>
    </row>
    <row r="140" spans="2:14" ht="14.25" x14ac:dyDescent="0.2">
      <c r="B140" s="146"/>
      <c r="C140" s="148"/>
      <c r="D140" s="150"/>
      <c r="E140" s="157"/>
      <c r="F140" s="89" t="s">
        <v>87</v>
      </c>
      <c r="G140" s="79"/>
      <c r="H140" s="79"/>
      <c r="I140" s="79"/>
      <c r="J140" s="79"/>
      <c r="K140" s="79"/>
      <c r="L140" s="80"/>
      <c r="N140" s="2"/>
    </row>
    <row r="141" spans="2:14" ht="14.25" x14ac:dyDescent="0.2">
      <c r="B141" s="69">
        <f>C139</f>
        <v>0.40277733333333332</v>
      </c>
      <c r="C141" s="70">
        <f>B141+(D141*H9)</f>
        <v>0.40972173333333334</v>
      </c>
      <c r="D141" s="67">
        <f>$I$16</f>
        <v>10</v>
      </c>
      <c r="E141" s="71"/>
      <c r="F141" s="207" t="s">
        <v>27</v>
      </c>
      <c r="G141" s="208"/>
      <c r="H141" s="208"/>
      <c r="I141" s="208"/>
      <c r="J141" s="208"/>
      <c r="K141" s="208"/>
      <c r="L141" s="209"/>
      <c r="N141" s="2"/>
    </row>
    <row r="142" spans="2:14" ht="14.25" x14ac:dyDescent="0.2">
      <c r="B142" s="159">
        <f>C141</f>
        <v>0.40972173333333334</v>
      </c>
      <c r="C142" s="155">
        <f>B142+(45*H$9)</f>
        <v>0.44097153333333333</v>
      </c>
      <c r="D142" s="156">
        <v>45</v>
      </c>
      <c r="E142" s="157">
        <v>35</v>
      </c>
      <c r="F142" s="86" t="s">
        <v>88</v>
      </c>
      <c r="G142" s="87"/>
      <c r="H142" s="87"/>
      <c r="I142" s="87"/>
      <c r="J142" s="87"/>
      <c r="K142" s="87"/>
      <c r="L142" s="88"/>
      <c r="N142" s="2"/>
    </row>
    <row r="143" spans="2:14" ht="14.25" x14ac:dyDescent="0.2">
      <c r="B143" s="146"/>
      <c r="C143" s="148"/>
      <c r="D143" s="150"/>
      <c r="E143" s="157"/>
      <c r="F143" s="89" t="s">
        <v>89</v>
      </c>
      <c r="G143" s="79"/>
      <c r="H143" s="79"/>
      <c r="I143" s="79"/>
      <c r="J143" s="79"/>
      <c r="K143" s="79"/>
      <c r="L143" s="80"/>
    </row>
    <row r="144" spans="2:14" ht="14.25" x14ac:dyDescent="0.2">
      <c r="B144" s="125">
        <f>C142</f>
        <v>0.44097153333333333</v>
      </c>
      <c r="C144" s="126">
        <f>B144+(D144*H9)</f>
        <v>0.44791593333333335</v>
      </c>
      <c r="D144" s="67">
        <f>$I$16</f>
        <v>10</v>
      </c>
      <c r="E144" s="130"/>
      <c r="F144" s="234" t="s">
        <v>27</v>
      </c>
      <c r="G144" s="204"/>
      <c r="H144" s="204"/>
      <c r="I144" s="204"/>
      <c r="J144" s="204"/>
      <c r="K144" s="204"/>
      <c r="L144" s="205"/>
    </row>
    <row r="145" spans="2:12" ht="14.25" x14ac:dyDescent="0.2">
      <c r="B145" s="159">
        <f>C144</f>
        <v>0.44791593333333335</v>
      </c>
      <c r="C145" s="155">
        <f>B145+(45*H$9)</f>
        <v>0.47916573333333334</v>
      </c>
      <c r="D145" s="156">
        <v>45</v>
      </c>
      <c r="E145" s="157">
        <v>36</v>
      </c>
      <c r="F145" s="86" t="s">
        <v>57</v>
      </c>
      <c r="G145" s="87"/>
      <c r="H145" s="87"/>
      <c r="I145" s="87"/>
      <c r="J145" s="87"/>
      <c r="K145" s="87"/>
      <c r="L145" s="88"/>
    </row>
    <row r="146" spans="2:12" ht="14.25" x14ac:dyDescent="0.2">
      <c r="B146" s="146"/>
      <c r="C146" s="148"/>
      <c r="D146" s="150"/>
      <c r="E146" s="157"/>
      <c r="F146" s="89"/>
      <c r="G146" s="79"/>
      <c r="H146" s="79"/>
      <c r="I146" s="79"/>
      <c r="J146" s="79"/>
      <c r="K146" s="79"/>
      <c r="L146" s="80"/>
    </row>
    <row r="147" spans="2:12" ht="14.25" x14ac:dyDescent="0.2">
      <c r="B147" s="69">
        <f>C145</f>
        <v>0.47916573333333334</v>
      </c>
      <c r="C147" s="70">
        <f>B147+(I$15*H$9)</f>
        <v>0.49999893333333334</v>
      </c>
      <c r="D147" s="67">
        <f>$I$15</f>
        <v>30</v>
      </c>
      <c r="E147" s="71"/>
      <c r="F147" s="235" t="s">
        <v>34</v>
      </c>
      <c r="G147" s="236"/>
      <c r="H147" s="236"/>
      <c r="I147" s="236"/>
      <c r="J147" s="236"/>
      <c r="K147" s="236"/>
      <c r="L147" s="237"/>
    </row>
    <row r="148" spans="2:12" ht="14.25" x14ac:dyDescent="0.2">
      <c r="B148" s="159">
        <f>C147</f>
        <v>0.49999893333333334</v>
      </c>
      <c r="C148" s="155">
        <f>B148+(45*H$9)</f>
        <v>0.53124873333333333</v>
      </c>
      <c r="D148" s="156">
        <v>45</v>
      </c>
      <c r="E148" s="157">
        <v>37</v>
      </c>
      <c r="F148" s="90" t="s">
        <v>90</v>
      </c>
      <c r="G148" s="84"/>
      <c r="H148" s="87"/>
      <c r="I148" s="87"/>
      <c r="J148" s="87"/>
      <c r="K148" s="87"/>
      <c r="L148" s="88"/>
    </row>
    <row r="149" spans="2:12" ht="14.25" x14ac:dyDescent="0.2">
      <c r="B149" s="146"/>
      <c r="C149" s="148"/>
      <c r="D149" s="150"/>
      <c r="E149" s="157"/>
      <c r="F149" s="89"/>
      <c r="G149" s="84"/>
      <c r="H149" s="84"/>
      <c r="I149" s="84"/>
      <c r="J149" s="84"/>
      <c r="K149" s="84"/>
      <c r="L149" s="85"/>
    </row>
    <row r="150" spans="2:12" ht="14.25" x14ac:dyDescent="0.2">
      <c r="B150" s="125">
        <f>C148</f>
        <v>0.53124873333333333</v>
      </c>
      <c r="C150" s="126">
        <f>B150+(D150*H9)</f>
        <v>0.5381931333333333</v>
      </c>
      <c r="D150" s="67">
        <f>$I$16</f>
        <v>10</v>
      </c>
      <c r="E150" s="127"/>
      <c r="F150" s="203" t="s">
        <v>27</v>
      </c>
      <c r="G150" s="204"/>
      <c r="H150" s="204"/>
      <c r="I150" s="204"/>
      <c r="J150" s="204"/>
      <c r="K150" s="204"/>
      <c r="L150" s="205"/>
    </row>
    <row r="151" spans="2:12" ht="14.25" x14ac:dyDescent="0.2">
      <c r="B151" s="159">
        <f>C150</f>
        <v>0.5381931333333333</v>
      </c>
      <c r="C151" s="155">
        <f>B151+(45*H$9)</f>
        <v>0.56944293333333329</v>
      </c>
      <c r="D151" s="156">
        <v>45</v>
      </c>
      <c r="E151" s="206">
        <v>38</v>
      </c>
      <c r="F151" s="87" t="s">
        <v>91</v>
      </c>
      <c r="G151" s="87"/>
      <c r="H151" s="87"/>
      <c r="I151" s="87"/>
      <c r="J151" s="87"/>
      <c r="K151" s="87"/>
      <c r="L151" s="88"/>
    </row>
    <row r="152" spans="2:12" ht="14.25" x14ac:dyDescent="0.2">
      <c r="B152" s="146"/>
      <c r="C152" s="148"/>
      <c r="D152" s="150"/>
      <c r="E152" s="158"/>
      <c r="F152" s="79"/>
      <c r="G152" s="79"/>
      <c r="H152" s="79"/>
      <c r="I152" s="79"/>
      <c r="J152" s="79"/>
      <c r="K152" s="79"/>
      <c r="L152" s="80"/>
    </row>
    <row r="153" spans="2:12" ht="15" thickBot="1" x14ac:dyDescent="0.25">
      <c r="B153" s="69">
        <f>C151</f>
        <v>0.56944293333333329</v>
      </c>
      <c r="C153" s="70">
        <f>B153+(D153*H9)</f>
        <v>0.57638733333333325</v>
      </c>
      <c r="D153" s="67">
        <f>$I$16</f>
        <v>10</v>
      </c>
      <c r="E153" s="111"/>
      <c r="F153" s="200" t="s">
        <v>92</v>
      </c>
      <c r="G153" s="201"/>
      <c r="H153" s="201"/>
      <c r="I153" s="201"/>
      <c r="J153" s="201"/>
      <c r="K153" s="201"/>
      <c r="L153" s="202"/>
    </row>
    <row r="154" spans="2:12" x14ac:dyDescent="0.2">
      <c r="B154" s="159">
        <f>C153</f>
        <v>0.57638733333333325</v>
      </c>
      <c r="C154" s="155">
        <f>B154+(D154*H9)</f>
        <v>0.65972013333333324</v>
      </c>
      <c r="D154" s="156">
        <v>120</v>
      </c>
      <c r="E154" s="198"/>
      <c r="F154" s="192" t="s">
        <v>93</v>
      </c>
      <c r="G154" s="194" t="s">
        <v>94</v>
      </c>
      <c r="H154" s="194"/>
      <c r="I154" s="194"/>
      <c r="J154" s="194"/>
      <c r="K154" s="194"/>
      <c r="L154" s="195"/>
    </row>
    <row r="155" spans="2:12" ht="13.5" thickBot="1" x14ac:dyDescent="0.25">
      <c r="B155" s="146"/>
      <c r="C155" s="148"/>
      <c r="D155" s="150"/>
      <c r="E155" s="199"/>
      <c r="F155" s="193"/>
      <c r="G155" s="196"/>
      <c r="H155" s="196"/>
      <c r="I155" s="196"/>
      <c r="J155" s="196"/>
      <c r="K155" s="196"/>
      <c r="L155" s="197"/>
    </row>
    <row r="156" spans="2:12" ht="15" thickBot="1" x14ac:dyDescent="0.25">
      <c r="B156" s="112">
        <f>C154</f>
        <v>0.65972013333333324</v>
      </c>
      <c r="C156" s="113" t="s">
        <v>95</v>
      </c>
      <c r="D156" s="114"/>
      <c r="E156" s="132"/>
      <c r="F156" s="115" t="s">
        <v>96</v>
      </c>
      <c r="G156" s="116"/>
      <c r="H156" s="116"/>
      <c r="I156" s="116"/>
      <c r="J156" s="116"/>
      <c r="K156" s="116"/>
      <c r="L156" s="117"/>
    </row>
  </sheetData>
  <sheetProtection algorithmName="SHA-512" hashValue="6ek5uxAUMWnjpEzZzIpPrqScKIH3mkTO05DSpGgapXAHg5/owck3eoYUns+fNdhCEFbXkYfjfcC3avm4HCflSQ==" saltValue="Egm4+Z5yIgsppbosINVDFA==" spinCount="100000" sheet="1" objects="1" scenarios="1"/>
  <mergeCells count="225">
    <mergeCell ref="B16:H16"/>
    <mergeCell ref="B15:H15"/>
    <mergeCell ref="B26:F26"/>
    <mergeCell ref="B21:F21"/>
    <mergeCell ref="F69:L69"/>
    <mergeCell ref="F95:L95"/>
    <mergeCell ref="F89:L89"/>
    <mergeCell ref="F130:L130"/>
    <mergeCell ref="F147:L147"/>
    <mergeCell ref="F138:L138"/>
    <mergeCell ref="F144:L144"/>
    <mergeCell ref="F54:L54"/>
    <mergeCell ref="F49:L49"/>
    <mergeCell ref="F75:L75"/>
    <mergeCell ref="F63:L63"/>
    <mergeCell ref="F101:L101"/>
    <mergeCell ref="F98:L98"/>
    <mergeCell ref="F104:L104"/>
    <mergeCell ref="F121:L121"/>
    <mergeCell ref="F115:L115"/>
    <mergeCell ref="F112:L112"/>
    <mergeCell ref="F118:L118"/>
    <mergeCell ref="F127:L127"/>
    <mergeCell ref="F124:L124"/>
    <mergeCell ref="F141:L141"/>
    <mergeCell ref="F92:L92"/>
    <mergeCell ref="F41:L41"/>
    <mergeCell ref="F45:L45"/>
    <mergeCell ref="F32:L32"/>
    <mergeCell ref="F33:L33"/>
    <mergeCell ref="F35:L35"/>
    <mergeCell ref="F51:L51"/>
    <mergeCell ref="F53:L53"/>
    <mergeCell ref="F47:L47"/>
    <mergeCell ref="F48:L48"/>
    <mergeCell ref="F50:L50"/>
    <mergeCell ref="F42:L42"/>
    <mergeCell ref="F43:L43"/>
    <mergeCell ref="F44:L44"/>
    <mergeCell ref="F37:L37"/>
    <mergeCell ref="F38:L38"/>
    <mergeCell ref="F39:L39"/>
    <mergeCell ref="F70:L70"/>
    <mergeCell ref="F96:L96"/>
    <mergeCell ref="F99:L100"/>
    <mergeCell ref="F110:L110"/>
    <mergeCell ref="F114:L114"/>
    <mergeCell ref="F126:L126"/>
    <mergeCell ref="B136:B137"/>
    <mergeCell ref="C136:C137"/>
    <mergeCell ref="D136:D137"/>
    <mergeCell ref="E136:E137"/>
    <mergeCell ref="B139:B140"/>
    <mergeCell ref="C139:C140"/>
    <mergeCell ref="D139:D140"/>
    <mergeCell ref="E139:E140"/>
    <mergeCell ref="B128:B129"/>
    <mergeCell ref="C128:C129"/>
    <mergeCell ref="D128:D129"/>
    <mergeCell ref="E128:E129"/>
    <mergeCell ref="B131:B132"/>
    <mergeCell ref="C131:C132"/>
    <mergeCell ref="D131:D132"/>
    <mergeCell ref="E131:E132"/>
    <mergeCell ref="B142:B143"/>
    <mergeCell ref="C142:C143"/>
    <mergeCell ref="D142:D143"/>
    <mergeCell ref="E142:E143"/>
    <mergeCell ref="B145:B146"/>
    <mergeCell ref="C145:C146"/>
    <mergeCell ref="D145:D146"/>
    <mergeCell ref="E145:E146"/>
    <mergeCell ref="C151:C152"/>
    <mergeCell ref="B151:B152"/>
    <mergeCell ref="E151:E152"/>
    <mergeCell ref="D151:D152"/>
    <mergeCell ref="F154:F155"/>
    <mergeCell ref="G154:L155"/>
    <mergeCell ref="B154:B155"/>
    <mergeCell ref="C154:C155"/>
    <mergeCell ref="D154:D155"/>
    <mergeCell ref="E154:E155"/>
    <mergeCell ref="B148:B149"/>
    <mergeCell ref="C148:C149"/>
    <mergeCell ref="D148:D149"/>
    <mergeCell ref="E148:E149"/>
    <mergeCell ref="F153:L153"/>
    <mergeCell ref="F150:L150"/>
    <mergeCell ref="B125:B126"/>
    <mergeCell ref="C125:C126"/>
    <mergeCell ref="D125:D126"/>
    <mergeCell ref="E125:E126"/>
    <mergeCell ref="B116:B117"/>
    <mergeCell ref="C116:C117"/>
    <mergeCell ref="D116:D117"/>
    <mergeCell ref="E116:E117"/>
    <mergeCell ref="B119:B120"/>
    <mergeCell ref="C119:C120"/>
    <mergeCell ref="D119:D120"/>
    <mergeCell ref="E119:E120"/>
    <mergeCell ref="B122:B123"/>
    <mergeCell ref="B61:B62"/>
    <mergeCell ref="C61:C62"/>
    <mergeCell ref="D61:D62"/>
    <mergeCell ref="E61:E62"/>
    <mergeCell ref="B73:B74"/>
    <mergeCell ref="C73:C74"/>
    <mergeCell ref="D73:D74"/>
    <mergeCell ref="E73:E74"/>
    <mergeCell ref="B70:B71"/>
    <mergeCell ref="C41:C42"/>
    <mergeCell ref="B44:B45"/>
    <mergeCell ref="B41:B42"/>
    <mergeCell ref="E38:E39"/>
    <mergeCell ref="E41:E42"/>
    <mergeCell ref="E44:E45"/>
    <mergeCell ref="D38:D39"/>
    <mergeCell ref="D41:D42"/>
    <mergeCell ref="D44:D45"/>
    <mergeCell ref="B38:B39"/>
    <mergeCell ref="C38:C39"/>
    <mergeCell ref="C44:C45"/>
    <mergeCell ref="B47:B48"/>
    <mergeCell ref="C47:C48"/>
    <mergeCell ref="D47:D48"/>
    <mergeCell ref="D50:D51"/>
    <mergeCell ref="D53:D54"/>
    <mergeCell ref="E47:E48"/>
    <mergeCell ref="E50:E51"/>
    <mergeCell ref="E53:E54"/>
    <mergeCell ref="B50:B51"/>
    <mergeCell ref="C50:C51"/>
    <mergeCell ref="B53:B54"/>
    <mergeCell ref="C53:C54"/>
    <mergeCell ref="B32:B33"/>
    <mergeCell ref="C32:C33"/>
    <mergeCell ref="B35:B36"/>
    <mergeCell ref="C35:C36"/>
    <mergeCell ref="G17:J17"/>
    <mergeCell ref="G19:J19"/>
    <mergeCell ref="G20:J20"/>
    <mergeCell ref="G22:J22"/>
    <mergeCell ref="G26:L26"/>
    <mergeCell ref="G21:J21"/>
    <mergeCell ref="G18:J18"/>
    <mergeCell ref="E32:E33"/>
    <mergeCell ref="E35:E36"/>
    <mergeCell ref="G23:J23"/>
    <mergeCell ref="G24:J24"/>
    <mergeCell ref="G25:J25"/>
    <mergeCell ref="F31:L31"/>
    <mergeCell ref="K17:L25"/>
    <mergeCell ref="D32:D33"/>
    <mergeCell ref="F36:L36"/>
    <mergeCell ref="B87:B88"/>
    <mergeCell ref="C87:C88"/>
    <mergeCell ref="D87:D88"/>
    <mergeCell ref="E87:E88"/>
    <mergeCell ref="B84:B85"/>
    <mergeCell ref="C84:C85"/>
    <mergeCell ref="D84:D85"/>
    <mergeCell ref="E84:E85"/>
    <mergeCell ref="B12:H12"/>
    <mergeCell ref="B13:H13"/>
    <mergeCell ref="B58:B59"/>
    <mergeCell ref="C58:C59"/>
    <mergeCell ref="D58:D59"/>
    <mergeCell ref="E58:E59"/>
    <mergeCell ref="B67:B68"/>
    <mergeCell ref="C67:C68"/>
    <mergeCell ref="D67:D68"/>
    <mergeCell ref="E67:E68"/>
    <mergeCell ref="B64:B65"/>
    <mergeCell ref="C64:C65"/>
    <mergeCell ref="D64:D65"/>
    <mergeCell ref="E64:E65"/>
    <mergeCell ref="B14:H14"/>
    <mergeCell ref="D35:D36"/>
    <mergeCell ref="B79:B80"/>
    <mergeCell ref="C79:C80"/>
    <mergeCell ref="D79:D80"/>
    <mergeCell ref="C70:C71"/>
    <mergeCell ref="D70:D71"/>
    <mergeCell ref="E70:E71"/>
    <mergeCell ref="E79:E80"/>
    <mergeCell ref="B76:B77"/>
    <mergeCell ref="C76:C77"/>
    <mergeCell ref="D76:D77"/>
    <mergeCell ref="E76:E77"/>
    <mergeCell ref="B93:B94"/>
    <mergeCell ref="C93:C94"/>
    <mergeCell ref="D93:D94"/>
    <mergeCell ref="E93:E94"/>
    <mergeCell ref="B90:B91"/>
    <mergeCell ref="C90:C91"/>
    <mergeCell ref="D90:D91"/>
    <mergeCell ref="E90:E91"/>
    <mergeCell ref="B96:B97"/>
    <mergeCell ref="C96:C97"/>
    <mergeCell ref="D96:D97"/>
    <mergeCell ref="E96:E97"/>
    <mergeCell ref="F129:L129"/>
    <mergeCell ref="B99:B100"/>
    <mergeCell ref="C99:C100"/>
    <mergeCell ref="D99:D100"/>
    <mergeCell ref="E99:E100"/>
    <mergeCell ref="B110:B111"/>
    <mergeCell ref="C110:C111"/>
    <mergeCell ref="D110:D111"/>
    <mergeCell ref="E110:E111"/>
    <mergeCell ref="B113:B114"/>
    <mergeCell ref="C113:C114"/>
    <mergeCell ref="D113:D114"/>
    <mergeCell ref="E113:E114"/>
    <mergeCell ref="B102:B103"/>
    <mergeCell ref="C102:C103"/>
    <mergeCell ref="D102:D103"/>
    <mergeCell ref="E102:E103"/>
    <mergeCell ref="B105:B106"/>
    <mergeCell ref="C105:C106"/>
    <mergeCell ref="D105:D106"/>
    <mergeCell ref="E105:E106"/>
    <mergeCell ref="C122:C123"/>
    <mergeCell ref="D122:D123"/>
    <mergeCell ref="E122:E123"/>
  </mergeCells>
  <phoneticPr fontId="0" type="noConversion"/>
  <pageMargins left="0.59055118110236227" right="0.59055118110236227" top="0.6692913385826772" bottom="0.55118110236220474" header="0.31496062992125984" footer="0"/>
  <pageSetup paperSize="9" scale="73" fitToHeight="0" orientation="portrait" horizontalDpi="4294967293" r:id="rId1"/>
  <headerFooter alignWithMargins="0">
    <oddHeader>&amp;L&amp;G&amp;C&amp;G&amp;R&amp;"Arial,Fed"&amp;12 &amp;KFF00002022</oddHeader>
    <oddFooter>&amp;LLektionsplanen er godkendt af:&amp;C&amp;G</oddFooter>
  </headerFooter>
  <rowBreaks count="2" manualBreakCount="2">
    <brk id="54" max="16383" man="1"/>
    <brk id="106"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showZeros="0" workbookViewId="0">
      <selection activeCell="B10" sqref="B10:G10"/>
    </sheetView>
  </sheetViews>
  <sheetFormatPr defaultColWidth="9.140625" defaultRowHeight="12.75" x14ac:dyDescent="0.2"/>
  <cols>
    <col min="1" max="1" width="31" style="10" customWidth="1"/>
    <col min="2" max="11" width="10.7109375" style="10" customWidth="1"/>
    <col min="12" max="16384" width="9.140625" style="10"/>
  </cols>
  <sheetData>
    <row r="1" spans="1:8" ht="15.75" x14ac:dyDescent="0.25">
      <c r="A1" s="8" t="s">
        <v>97</v>
      </c>
      <c r="B1" s="9"/>
      <c r="C1" s="9"/>
      <c r="D1" s="7" t="s">
        <v>98</v>
      </c>
      <c r="E1" s="9"/>
      <c r="F1" s="9"/>
    </row>
    <row r="2" spans="1:8" ht="15.75" x14ac:dyDescent="0.25">
      <c r="B2" s="11"/>
      <c r="C2" s="11"/>
      <c r="D2" s="11"/>
      <c r="E2" s="11"/>
      <c r="F2" s="11"/>
    </row>
    <row r="3" spans="1:8" ht="15.75" x14ac:dyDescent="0.2">
      <c r="A3" s="12" t="s">
        <v>99</v>
      </c>
      <c r="B3" s="13"/>
      <c r="C3" s="13"/>
      <c r="D3" s="13"/>
      <c r="E3" s="13"/>
      <c r="F3" s="14"/>
      <c r="G3" s="14"/>
      <c r="H3" s="14"/>
    </row>
    <row r="4" spans="1:8" ht="15.75" x14ac:dyDescent="0.25">
      <c r="A4" s="8" t="s">
        <v>100</v>
      </c>
      <c r="B4" s="11"/>
      <c r="C4" s="15"/>
      <c r="D4" s="16"/>
      <c r="E4" s="17"/>
    </row>
    <row r="5" spans="1:8" ht="15.75" x14ac:dyDescent="0.25">
      <c r="A5" s="18"/>
      <c r="B5" s="11"/>
      <c r="C5" s="15"/>
      <c r="D5" s="16"/>
      <c r="E5" s="17"/>
    </row>
    <row r="6" spans="1:8" ht="15.75" x14ac:dyDescent="0.25">
      <c r="A6" s="18" t="s">
        <v>101</v>
      </c>
      <c r="B6" s="11"/>
      <c r="C6" s="15"/>
      <c r="D6" s="16"/>
      <c r="E6" s="17"/>
    </row>
    <row r="7" spans="1:8" ht="15.75" x14ac:dyDescent="0.25">
      <c r="B7" s="11"/>
      <c r="C7" s="15"/>
      <c r="D7" s="16"/>
      <c r="E7" s="17"/>
    </row>
    <row r="8" spans="1:8" x14ac:dyDescent="0.2">
      <c r="A8" s="12" t="s">
        <v>102</v>
      </c>
      <c r="B8" s="19"/>
    </row>
    <row r="9" spans="1:8" x14ac:dyDescent="0.2">
      <c r="A9" s="20" t="s">
        <v>103</v>
      </c>
      <c r="B9" s="244">
        <f>Lektionsoversigt!G19</f>
        <v>0</v>
      </c>
      <c r="C9" s="244"/>
      <c r="D9" s="244"/>
      <c r="E9" s="244"/>
      <c r="F9" s="244"/>
      <c r="G9" s="244"/>
    </row>
    <row r="10" spans="1:8" x14ac:dyDescent="0.2">
      <c r="A10" s="29" t="s">
        <v>104</v>
      </c>
      <c r="B10" s="244">
        <f>Lektionsoversigt!G20</f>
        <v>0</v>
      </c>
      <c r="C10" s="244"/>
      <c r="D10" s="244"/>
      <c r="E10" s="244"/>
      <c r="F10" s="244"/>
      <c r="G10" s="244"/>
    </row>
    <row r="11" spans="1:8" x14ac:dyDescent="0.2">
      <c r="A11" s="20" t="s">
        <v>105</v>
      </c>
      <c r="B11" s="244">
        <f>Lektionsoversigt!G21</f>
        <v>0</v>
      </c>
      <c r="C11" s="244"/>
      <c r="D11" s="244"/>
      <c r="E11" s="244"/>
      <c r="F11" s="244"/>
      <c r="G11" s="244"/>
    </row>
    <row r="12" spans="1:8" x14ac:dyDescent="0.2">
      <c r="A12" s="29" t="s">
        <v>106</v>
      </c>
      <c r="B12" s="244">
        <f>Lektionsoversigt!G22</f>
        <v>0</v>
      </c>
      <c r="C12" s="244"/>
      <c r="D12" s="244"/>
      <c r="E12" s="244"/>
      <c r="F12" s="244"/>
      <c r="G12" s="244"/>
    </row>
    <row r="13" spans="1:8" x14ac:dyDescent="0.2">
      <c r="A13" s="20" t="s">
        <v>14</v>
      </c>
      <c r="B13" s="244">
        <f>Lektionsoversigt!G23</f>
        <v>0</v>
      </c>
      <c r="C13" s="244"/>
      <c r="D13" s="244"/>
      <c r="E13" s="244"/>
      <c r="F13" s="244"/>
      <c r="G13" s="244"/>
    </row>
    <row r="14" spans="1:8" x14ac:dyDescent="0.2">
      <c r="A14" s="20" t="s">
        <v>107</v>
      </c>
      <c r="B14" s="244">
        <f>Lektionsoversigt!G26</f>
        <v>0</v>
      </c>
      <c r="C14" s="244"/>
      <c r="D14" s="244"/>
      <c r="E14" s="244"/>
      <c r="F14" s="244"/>
      <c r="G14" s="244"/>
    </row>
    <row r="15" spans="1:8" x14ac:dyDescent="0.2">
      <c r="A15" s="30"/>
      <c r="B15" s="21"/>
      <c r="C15" s="21"/>
      <c r="D15" s="21"/>
      <c r="E15" s="21"/>
      <c r="F15" s="21"/>
      <c r="G15" s="21"/>
    </row>
    <row r="16" spans="1:8" x14ac:dyDescent="0.2">
      <c r="A16" s="12" t="s">
        <v>108</v>
      </c>
      <c r="D16" s="21"/>
    </row>
    <row r="17" spans="1:11" x14ac:dyDescent="0.2">
      <c r="A17" s="20" t="s">
        <v>109</v>
      </c>
      <c r="B17" s="244">
        <f>IF(Lektionsoversigt!G24&lt;&gt;0,Lektionsoversigt!G24,Lektionsoversigt!$G$20)</f>
        <v>0</v>
      </c>
      <c r="C17" s="244"/>
      <c r="D17" s="244"/>
      <c r="E17" s="244"/>
      <c r="F17" s="244"/>
      <c r="G17" s="244"/>
    </row>
    <row r="18" spans="1:11" ht="14.45" customHeight="1" x14ac:dyDescent="0.2">
      <c r="A18" s="20" t="s">
        <v>110</v>
      </c>
      <c r="B18" s="244">
        <f>IF(Lektionsoversigt!G25&lt;&gt;0,Lektionsoversigt!G25,Lektionsoversigt!$G$20)</f>
        <v>0</v>
      </c>
      <c r="C18" s="244"/>
      <c r="D18" s="244"/>
      <c r="E18" s="244"/>
      <c r="F18" s="244"/>
      <c r="G18" s="244"/>
    </row>
    <row r="19" spans="1:11" x14ac:dyDescent="0.2">
      <c r="D19" s="21"/>
    </row>
    <row r="20" spans="1:11" ht="12.75" customHeight="1" x14ac:dyDescent="0.2">
      <c r="A20" s="12" t="s">
        <v>111</v>
      </c>
      <c r="B20" s="19"/>
    </row>
    <row r="21" spans="1:11" x14ac:dyDescent="0.2">
      <c r="A21" s="246" t="s">
        <v>112</v>
      </c>
      <c r="B21" s="246"/>
      <c r="C21" s="246"/>
      <c r="D21" s="247">
        <f>Lektionsoversigt!G17</f>
        <v>0</v>
      </c>
      <c r="E21" s="248"/>
      <c r="F21" s="248"/>
      <c r="G21" s="249"/>
    </row>
    <row r="22" spans="1:11" x14ac:dyDescent="0.2">
      <c r="A22" s="246" t="s">
        <v>113</v>
      </c>
      <c r="B22" s="246"/>
      <c r="C22" s="246"/>
      <c r="D22" s="247">
        <f>Lektionsoversigt!G18</f>
        <v>0</v>
      </c>
      <c r="E22" s="248"/>
      <c r="F22" s="248"/>
      <c r="G22" s="249"/>
    </row>
    <row r="23" spans="1:11" x14ac:dyDescent="0.2">
      <c r="A23" s="27"/>
      <c r="B23" s="27"/>
      <c r="C23" s="27"/>
      <c r="D23" s="28"/>
      <c r="E23" s="28"/>
      <c r="F23" s="28"/>
      <c r="G23" s="28"/>
    </row>
    <row r="24" spans="1:11" x14ac:dyDescent="0.2">
      <c r="D24" s="22"/>
    </row>
    <row r="25" spans="1:11" x14ac:dyDescent="0.2">
      <c r="A25" s="12" t="s">
        <v>114</v>
      </c>
      <c r="D25" s="19"/>
    </row>
    <row r="26" spans="1:11" ht="13.5" customHeight="1" x14ac:dyDescent="0.2">
      <c r="A26" s="20" t="s">
        <v>115</v>
      </c>
      <c r="B26" s="245">
        <f>Lektionsoversigt!G30</f>
        <v>0</v>
      </c>
      <c r="C26" s="245"/>
      <c r="D26" s="245">
        <f>Lektionsoversigt!G57</f>
        <v>0</v>
      </c>
      <c r="E26" s="245"/>
      <c r="F26" s="245">
        <f>Lektionsoversigt!G83</f>
        <v>0</v>
      </c>
      <c r="G26" s="245"/>
      <c r="H26" s="245">
        <f>Lektionsoversigt!G109</f>
        <v>0</v>
      </c>
      <c r="I26" s="245"/>
      <c r="J26" s="245">
        <f>Lektionsoversigt!G135</f>
        <v>0</v>
      </c>
      <c r="K26" s="245"/>
    </row>
    <row r="27" spans="1:11" ht="13.5" customHeight="1" x14ac:dyDescent="0.2">
      <c r="A27" s="20" t="s">
        <v>116</v>
      </c>
      <c r="B27" s="23">
        <f>Lektionsoversigt!B31</f>
        <v>0.33333333333333331</v>
      </c>
      <c r="C27" s="23">
        <f>Lektionsoversigt!C53</f>
        <v>0.6562479333333332</v>
      </c>
      <c r="D27" s="23">
        <f>Lektionsoversigt!B58</f>
        <v>0.33333333333333331</v>
      </c>
      <c r="E27" s="23">
        <f>Lektionsoversigt!C79</f>
        <v>0.6458313333333332</v>
      </c>
      <c r="F27" s="23">
        <f>Lektionsoversigt!B84</f>
        <v>0.33333333333333331</v>
      </c>
      <c r="G27" s="23">
        <f>Lektionsoversigt!C105</f>
        <v>0.6458313333333332</v>
      </c>
      <c r="H27" s="23">
        <f>Lektionsoversigt!B110</f>
        <v>0.33333333333333331</v>
      </c>
      <c r="I27" s="23">
        <f>Lektionsoversigt!C131</f>
        <v>0.6458313333333332</v>
      </c>
      <c r="J27" s="23">
        <f>Lektionsoversigt!B136</f>
        <v>0.33333333333333331</v>
      </c>
      <c r="K27" s="23">
        <f>Lektionsoversigt!C151</f>
        <v>0.56944293333333329</v>
      </c>
    </row>
    <row r="29" spans="1:11" x14ac:dyDescent="0.2">
      <c r="A29" s="24" t="s">
        <v>117</v>
      </c>
      <c r="B29" s="25"/>
    </row>
    <row r="30" spans="1:11" x14ac:dyDescent="0.2">
      <c r="A30" s="20" t="s">
        <v>118</v>
      </c>
      <c r="B30" s="141">
        <f>Lektionsoversigt!G135</f>
        <v>0</v>
      </c>
      <c r="C30" s="26"/>
      <c r="D30" s="26"/>
      <c r="E30" s="26"/>
    </row>
    <row r="31" spans="1:11" x14ac:dyDescent="0.2">
      <c r="A31" s="20" t="s">
        <v>119</v>
      </c>
      <c r="B31" s="23">
        <f>Lektionsoversigt!B154</f>
        <v>0.57638733333333325</v>
      </c>
      <c r="C31" s="17"/>
      <c r="D31" s="17"/>
      <c r="E31" s="17"/>
    </row>
    <row r="32" spans="1:11" x14ac:dyDescent="0.2">
      <c r="A32" s="142" t="s">
        <v>120</v>
      </c>
      <c r="B32" s="23">
        <f>Lektionsoversigt!C154</f>
        <v>0.65972013333333324</v>
      </c>
      <c r="C32" s="17"/>
      <c r="D32" s="17"/>
      <c r="E32" s="17"/>
    </row>
  </sheetData>
  <sheetProtection algorithmName="SHA-512" hashValue="b+aXHgciurBjUpQVfyae3vsgnG+zovO5pAMGiU4XUskGM2PSQwcacnp6FpMSabioO9cfBKMPDi7yzian/2o1pg==" saltValue="18soQnbD6Tz5/3GMT18SLQ==" spinCount="100000" sheet="1" objects="1" scenarios="1"/>
  <mergeCells count="17">
    <mergeCell ref="B17:G17"/>
    <mergeCell ref="B18:G18"/>
    <mergeCell ref="A21:C21"/>
    <mergeCell ref="D21:G21"/>
    <mergeCell ref="A22:C22"/>
    <mergeCell ref="D22:G22"/>
    <mergeCell ref="H26:I26"/>
    <mergeCell ref="J26:K26"/>
    <mergeCell ref="B26:C26"/>
    <mergeCell ref="D26:E26"/>
    <mergeCell ref="F26:G26"/>
    <mergeCell ref="B9:G9"/>
    <mergeCell ref="B10:G10"/>
    <mergeCell ref="B11:G11"/>
    <mergeCell ref="B14:G14"/>
    <mergeCell ref="B12:G12"/>
    <mergeCell ref="B13:G13"/>
  </mergeCells>
  <hyperlinks>
    <hyperlink ref="D1" r:id="rId1" xr:uid="{00000000-0004-0000-0100-000000000000}"/>
  </hyperlinks>
  <pageMargins left="0.74803149606299213" right="0.74803149606299213" top="0.98425196850393704" bottom="0.98425196850393704" header="0" footer="0"/>
  <pageSetup paperSize="9" scale="95"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Props1.xml><?xml version="1.0" encoding="utf-8"?>
<ds:datastoreItem xmlns:ds="http://schemas.openxmlformats.org/officeDocument/2006/customXml" ds:itemID="{7A81E4F1-3E91-433C-8EA4-1482C2DA676E}"/>
</file>

<file path=customXml/itemProps2.xml><?xml version="1.0" encoding="utf-8"?>
<ds:datastoreItem xmlns:ds="http://schemas.openxmlformats.org/officeDocument/2006/customXml" ds:itemID="{F854AC69-BAE7-4505-A926-78B8FCF41BD3}"/>
</file>

<file path=customXml/itemProps3.xml><?xml version="1.0" encoding="utf-8"?>
<ds:datastoreItem xmlns:ds="http://schemas.openxmlformats.org/officeDocument/2006/customXml" ds:itemID="{4D6B6C39-BF04-4E95-82B1-F8D5567779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Grundkursus+kl 1+ tank</dc:title>
  <dc:subject>ADR-uddannelserne</dc:subject>
  <dc:creator>sep</dc:creator>
  <cp:keywords/>
  <dc:description/>
  <cp:lastModifiedBy>Christina Mie Pedersen</cp:lastModifiedBy>
  <cp:revision/>
  <dcterms:created xsi:type="dcterms:W3CDTF">2003-12-18T09:10:24Z</dcterms:created>
  <dcterms:modified xsi:type="dcterms:W3CDTF">2024-06-06T10:32:37Z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